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tabRatio="601" activeTab="4"/>
  </bookViews>
  <sheets>
    <sheet name="Pakiet 1 - Anestezjologia" sheetId="1" r:id="rId1"/>
    <sheet name="pakiet 2 specjalistyka różne" sheetId="2" r:id="rId2"/>
    <sheet name="Pakiet 3 - Łączniki" sheetId="3" r:id="rId3"/>
    <sheet name="Pakiet 4 Specjalistyka OIOM" sheetId="4" r:id="rId4"/>
    <sheet name="Pakiet 5 - Inhalacje" sheetId="5" r:id="rId5"/>
  </sheets>
  <definedNames/>
  <calcPr fullCalcOnLoad="1"/>
</workbook>
</file>

<file path=xl/sharedStrings.xml><?xml version="1.0" encoding="utf-8"?>
<sst xmlns="http://schemas.openxmlformats.org/spreadsheetml/2006/main" count="257" uniqueCount="86">
  <si>
    <r>
      <t>Dren miękki z trokarem typu trójgraniec</t>
    </r>
    <r>
      <rPr>
        <sz val="9"/>
        <color indexed="8"/>
        <rFont val="Arial"/>
        <family val="2"/>
      </rPr>
      <t xml:space="preserve"> z oznaczeniem rozmiaru w 3 miejscach: na drenie, na uchwycie trokara i łączniku. Dren wykonany z miękkiego, odpornego na załamanie i gładko wykończonego  PCV, z niebieską linią widoczną w Rtg, z zaoblonym końcem, gładko wykończonymi dwoma otworami bocznymi, znacznikami głębokości co 2 cm i z integralnym łącznikiem schodkowym o dużej średnicy wewnętrznej, Trokar z końcówką typu trójgraniec z ergonomicznym płaskim uchwytem ułatwiającym wprowadzanie i manipulowanie drenem. Całość oferowana w sterylnym opakowaniu z zabezpieczeniem przed przekłuciem, rozmiary 10F - 32F</t>
    </r>
  </si>
  <si>
    <r>
      <t>Zestaw do drenażu opłucnej (aktywnego i grawitacyjnego)</t>
    </r>
    <r>
      <rPr>
        <sz val="9"/>
        <color indexed="8"/>
        <rFont val="Arial"/>
        <family val="2"/>
      </rPr>
      <t xml:space="preserve"> z mechaniczną regulacją siły ssania za pomocą pokrętła umieszczonego na przedniej ścianie umożliwiającego regulację w zakresie od 5-40cmH</t>
    </r>
    <r>
      <rPr>
        <vertAlign val="subscript"/>
        <sz val="9"/>
        <color indexed="8"/>
        <rFont val="Arial"/>
        <family val="2"/>
      </rPr>
      <t>2</t>
    </r>
    <r>
      <rPr>
        <sz val="9"/>
        <color indexed="8"/>
        <rFont val="Arial"/>
        <family val="2"/>
      </rPr>
      <t>O, bezgłośny, wyskalowany do objętości 2200ml, posiadający wskaźnik pływakowy umożliwiający wizualizację prawidłowego działania drenażu, zastawkę bezpieczeństwa do uwolnienia wysokiego podciśnienia, automatyczny zawór uwalniający dodatnie ciśnienie, port bezpośrednio przy drenie łączącym do pobierania próbek drenowanego płynu, o wysokość 25 cm i konstrukcji nie wymagającej mocowania na stojaku w przypadku umieszczenia na podłodze, z uchwytem umożliwiającym przenoszenie lub powieszenie, z możliwością położenia w pozycji horyzontalnej (poziomej) na krótki czas nie powodującego wymieszania roztworów wewnątrz komory, zapakowany sterylnie w folię i serwetę, z oznaczonym miejscem jej otwarcia, z pojedynczym drenem łączącym bezlateksowym zabezpieczonym przed zagięciem metalową sprężyną.</t>
    </r>
  </si>
  <si>
    <r>
      <t>Zestaw do punkcji i drenażu jamy opłucnej metodą Seldingera</t>
    </r>
    <r>
      <rPr>
        <sz val="9"/>
        <color indexed="8"/>
        <rFont val="Arial"/>
        <family val="2"/>
      </rPr>
      <t xml:space="preserve"> – z drenem 12 F/30 cm z dwoma otworami bocznymi i końcowym, rozszerzadłem, igłą wprowadzającą typu Tuohy 16G/8 cm, prowadnicą Seldingera oraz kranikiem i łącznikiem typu luer lock męski/schodkowy, opakowanie w formie tacki, sterylny.</t>
    </r>
  </si>
  <si>
    <r>
      <t>Wymiennik ciepła i wilgoci</t>
    </r>
    <r>
      <rPr>
        <sz val="9"/>
        <color indexed="8"/>
        <rFont val="Arial"/>
        <family val="2"/>
      </rPr>
      <t xml:space="preserve"> dla pacjentów na własnym oddechu, dwustronna  powierzchnia wymiany z papierowym wkładem (bardzo małe opory), nawilżenie wyjściowe 25 mg/l H</t>
    </r>
    <r>
      <rPr>
        <vertAlign val="subscript"/>
        <sz val="9"/>
        <color indexed="8"/>
        <rFont val="Arial"/>
        <family val="2"/>
      </rPr>
      <t>2</t>
    </r>
    <r>
      <rPr>
        <sz val="9"/>
        <color indexed="8"/>
        <rFont val="Arial"/>
        <family val="2"/>
      </rPr>
      <t>O przy 10 oddechach/min i objętości oddechowej 1000ml, opory przepływu 2,0 hPa (cm H</t>
    </r>
    <r>
      <rPr>
        <vertAlign val="subscript"/>
        <sz val="9"/>
        <color indexed="8"/>
        <rFont val="Arial"/>
        <family val="2"/>
      </rPr>
      <t>2</t>
    </r>
    <r>
      <rPr>
        <sz val="9"/>
        <color indexed="8"/>
        <rFont val="Arial"/>
        <family val="2"/>
      </rPr>
      <t>O) przy przepływie 60 l/min, waga: około 5g, możliwość podłączenia nasadki tlenowej do owiewania tlenem, łącznik 15 mm, sterylny.</t>
    </r>
  </si>
  <si>
    <r>
      <t>Jednorazowa maska krtaniowa</t>
    </r>
    <r>
      <rPr>
        <sz val="9"/>
        <color indexed="8"/>
        <rFont val="Arial"/>
        <family val="2"/>
      </rPr>
      <t xml:space="preserve"> wykonana z termoplastycznego, przezroczystego PCV z mankietem o potwierdzonej badaniami klinicznymi obniżonej przenikalności dla podtlenku azotu, z przewodem łączącym balonik kontrolny wtopionym korpus rurki, bez poprzeczek, posiadająca balonik kontrolny wyraźnie wskazujący na stan wypełnienia mankietu (płaski przed wypełnieniem), z informacją o maksymalnej objętości wypełnienia mankietu, nazwą producenta, rozmiarem maski, sterylna. Rozmiary 3,4,5</t>
    </r>
  </si>
  <si>
    <r>
      <t>Zamknięty system do autotransfuzji krwi</t>
    </r>
    <r>
      <rPr>
        <sz val="9"/>
        <color indexed="8"/>
        <rFont val="Arial"/>
        <family val="2"/>
      </rPr>
      <t xml:space="preserve"> o składzie: Silikonowy mieszek o pojemności 400 ml z zastawką przeciwzwrotną i filtrem 200 mikronów -          Worek na krew z filtrem 40 mikronów o pojemności 1000 ml z portem do pobierania próbek lub podania antykoagulantu ; dren łączący z portem samouszczelniającym i ze zintegrowanym schodkowym łącznikiem Y do połączenia z drenami Redona;  dwa oddzielnie pakowane dreny typu Redon. Zestaw ma umożliwiać przetoczenie minimum 1000ml krwi</t>
    </r>
  </si>
  <si>
    <t>Cewnik do podawania tlenu przez nos, typ wąsy tlenowe dla dzieci  miękkie z drenem min. 200 cm, sterylne</t>
  </si>
  <si>
    <t>Maska tlenowa dla dorosłych z odłanczanym drenem o długosci min. 2 m.</t>
  </si>
  <si>
    <t xml:space="preserve">Maska tlenowa dla dzieci z  odłanczanym drenem o długosci min. 2 m. </t>
  </si>
  <si>
    <t>Przewód tlenowy do wymiennika ciepła i wilgoci sterylny</t>
  </si>
  <si>
    <t>Wartość brutto stanowiąca
 sumę                         C + E = F</t>
  </si>
  <si>
    <t xml:space="preserve">Łącznik podwójnie obrotowy, kątowy z portem do odsysania jednorazowy sterylny  </t>
  </si>
  <si>
    <t>Maska do inhalacji dla dzieci z nebulizatorem i dren</t>
  </si>
  <si>
    <t>Maska do inhalacji dla dorosłych z nebulizatorem i dren</t>
  </si>
  <si>
    <t xml:space="preserve"> </t>
  </si>
  <si>
    <t>Lp.</t>
  </si>
  <si>
    <t>Ilość</t>
  </si>
  <si>
    <t>Cena jedn. netto</t>
  </si>
  <si>
    <t>VAT  %</t>
  </si>
  <si>
    <t>szt.</t>
  </si>
  <si>
    <t xml:space="preserve"> RAZEM</t>
  </si>
  <si>
    <t>A</t>
  </si>
  <si>
    <t>C</t>
  </si>
  <si>
    <t>D</t>
  </si>
  <si>
    <t>E</t>
  </si>
  <si>
    <t xml:space="preserve"> B</t>
  </si>
  <si>
    <t>Kwota VAT</t>
  </si>
  <si>
    <t xml:space="preserve"> Wartość brutto stanowiąca sumę             C + E = F</t>
  </si>
  <si>
    <t>Wartość netto stanowiąca iloczyn         A x B = C</t>
  </si>
  <si>
    <t>J. m.</t>
  </si>
  <si>
    <t>Nazwa artykułu</t>
  </si>
  <si>
    <t>2.</t>
  </si>
  <si>
    <t>3.</t>
  </si>
  <si>
    <t>4.</t>
  </si>
  <si>
    <t>5.</t>
  </si>
  <si>
    <t>6.</t>
  </si>
  <si>
    <t>Rura karbowana do inhalatora długość 40 cm, jednorazowa</t>
  </si>
  <si>
    <t>Rura karbowana do inhalatora długość 80 cm, jednorazowa</t>
  </si>
  <si>
    <t>Rurka intubacyjna bez mankietu, z otworem Murphyego; z oznaczeniem głebokości na rurce i rozmiarem rurki nałączniku 15 mm; wykonane z termoczułego PCV, sterylne, jednorazowego użytku, roz 2,5 - 4,5</t>
  </si>
  <si>
    <t xml:space="preserve">Rurka ustnogardłowa Gudela ,jednorazowa sterylna, pakowana pojedyńczo, kodowana kolorystycznie roz. 1 - 3 </t>
  </si>
  <si>
    <t>Rruka ustno-gardłowa Gudela ,jednorazowa, sterylna, pakowana pojedyńczo, kodowana kolorystycznie roz. 00- 0</t>
  </si>
  <si>
    <t>Cewnik do podawania tlenu przez nos, typ wąsy tlenowe dla dorosłych miękkie z drenem min. 200 cm, sterylne</t>
  </si>
  <si>
    <t>F</t>
  </si>
  <si>
    <t>1.</t>
  </si>
  <si>
    <t>Filtr do respiratora, oddechowy mechaniczny z wydzielonym celulozowym wymiennikiem ciepła i wilgoci, sterylny z portem do kapnografii, pakowany pojedyńczo</t>
  </si>
  <si>
    <t>Łącznik karbowany , zespolony z podwójnie obrotowym łącznikiem kątowym, z portem do odsysania, jednorazowy 15mm/22mm sterylny</t>
  </si>
  <si>
    <t>poz.1 i 2 Zamawiający wymaga rur mikrobiologicznie czystych</t>
  </si>
  <si>
    <t>poz.3 i 4 dł drenu min. 1,80 m</t>
  </si>
  <si>
    <t>Obwód oddechowy gładki wewnętrznie do respiratora dla dorosłych długość 160 - 190 cm, sterylny</t>
  </si>
  <si>
    <t>Rurka trachostomijna roz. 7,0 -10,0</t>
  </si>
  <si>
    <t xml:space="preserve">poz. 1, 3 Zamawiajacy dopuszcza aby rurki posiadały wyrażny znacznik głębokości nad mankietem w postaci grubego czarnego ringu, dobrze widocznego </t>
  </si>
  <si>
    <t xml:space="preserve">poz. 6  Zamawiajacy dopuszcza zaoferowanie ruchomej ( płynnej nieskokowej regulacji ramki) </t>
  </si>
  <si>
    <t xml:space="preserve">Głowica do zimnego nawilżania </t>
  </si>
  <si>
    <t>L.p.</t>
  </si>
  <si>
    <t>J.m.</t>
  </si>
  <si>
    <t>B</t>
  </si>
  <si>
    <t>RAZEM</t>
  </si>
  <si>
    <t>Numer katalogowy</t>
  </si>
  <si>
    <t>Nazwa handlowa, producent, kraj</t>
  </si>
  <si>
    <t>Wymiennik ciepła i wilgoci do rurek tracheostomijnych,  steryny</t>
  </si>
  <si>
    <t>Rurka intubacyjnaz mankietem niskociśnieniowym i otworem Murphyego; z oznaczeniem głębokości na rurce i rozmiarem rurki na łączniku 15 mm ; wykonane z termoczułego PCV, sterylne, jednorazowego użytku 
roz. 5,0 - 10,0</t>
  </si>
  <si>
    <r>
      <rPr>
        <b/>
        <sz val="9"/>
        <color indexed="8"/>
        <rFont val="Arial"/>
        <family val="2"/>
      </rPr>
      <t>Zestaw do wkłuć centralnych z jednoświatłowym cewnikim  7F/20cm</t>
    </r>
    <r>
      <rPr>
        <sz val="9"/>
        <color indexed="8"/>
        <rFont val="Arial"/>
        <family val="2"/>
      </rPr>
      <t>. Zestaw ma zawierać: jednoświatłowy cewnik 7F/20cm, o kanalikach  14Ga/18Ga,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 rozszerzadło dostosowane do rozmiaru cewnika, prowadnicę z końcówką „J” ze znacznikami głębokości z aplikatorem, igłę wprowadzająca, ruchome skrzydełka mocujące z dodatkową nakładką unieruchamiającą, strzykawkę,  koreczki z portami samouszczelniającym do każdego przedłużenia w zestawie, naklejki identyfikacyjne.</t>
    </r>
  </si>
  <si>
    <t>Cewnik do odsysania ch 4 
długość 40 cm</t>
  </si>
  <si>
    <t>Cewnik do odsysania ch 12, ch 14, ch 16, ch 18,
długość 60 cm</t>
  </si>
  <si>
    <t>Cewnik do nakłucia dużych żył dwukanałowy 7F/20 cm</t>
  </si>
  <si>
    <r>
      <t xml:space="preserve">Uzupełniający zestaw do przezskórnej tracheotomii metodą Griggsa </t>
    </r>
    <r>
      <rPr>
        <sz val="9"/>
        <color indexed="8"/>
        <rFont val="Arial"/>
        <family val="2"/>
      </rPr>
      <t>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zestawu.Rozmiary: 7,0mm, 8,0mm, 9,0mm</t>
    </r>
  </si>
  <si>
    <t>Przedłużacz, dren do tlenu długość min. 210 cm przekrój gwiazdkowy/standardowy</t>
  </si>
  <si>
    <t xml:space="preserve">Cewnik do odsysania ch 6, ch 8, ch 10, 
długość 40 - 50 cm </t>
  </si>
  <si>
    <t>pod kontrolą laryngoskopu, oraz dopuszcza rurki silikonowane</t>
  </si>
  <si>
    <t>Nazwa handlowa i producent</t>
  </si>
  <si>
    <t>Cena netto za szt.</t>
  </si>
  <si>
    <t>Wartość netto stanowiąca iloczyn                 A x B = C</t>
  </si>
  <si>
    <t>VAT %</t>
  </si>
  <si>
    <t xml:space="preserve"> Kwota VAT</t>
  </si>
  <si>
    <t>Przystawka objętościowa typu ACE do inhalacji z ustnikiem</t>
  </si>
  <si>
    <r>
      <t xml:space="preserve">Zestaw do wkłuć centralnych z trzyświatłowym cewnikim 7F/20cm </t>
    </r>
    <r>
      <rPr>
        <sz val="9"/>
        <color indexed="8"/>
        <rFont val="Arial"/>
        <family val="2"/>
      </rPr>
      <t xml:space="preserve">Zestaw ma zawierać: dwuświatłowy cewnik 7F/20cm, o kanalikach  </t>
    </r>
    <r>
      <rPr>
        <sz val="9"/>
        <rFont val="Arial"/>
        <family val="2"/>
      </rPr>
      <t>16Ga/18Ga,</t>
    </r>
    <r>
      <rPr>
        <sz val="9"/>
        <color indexed="8"/>
        <rFont val="Arial"/>
        <family val="2"/>
      </rPr>
      <t xml:space="preserve">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 rozszerzadło dostosowane do rozmiaru cewnika, prowadnicę z końcówką „J” ze znacznikami głębokości z aplikatorem, igłę wprowadzająca, ruchome skrzydełka mocujące z dodatkową nakładką unieruchamiającą, strzykawkę,  koreczki z portami samouszczelniającym do każdego przedłużenia w zestawie, naklejki identyfikacyjne</t>
    </r>
  </si>
  <si>
    <r>
      <t>Zestaw do znieczulenia zewnątrzoponowego</t>
    </r>
    <r>
      <rPr>
        <sz val="9"/>
        <color indexed="8"/>
        <rFont val="Arial"/>
        <family val="2"/>
      </rPr>
      <t xml:space="preserve"> składający się z: igły Tuohy kodowanej kolorem, z dokładnie dopasowanym mandrynem, z opcjonalnie zdejmowanymi „skrzydełkami”; cewnika z otworem końcowym, wykonanym z obojętnego chemicznie tworzywa medycznego, odporny na załamania, znaczniki długości; filtr zewnątrzoponowy płaski 0,2, skuteczny przez 96 h, sterylny; strzykawka niskooporowa z końcówką luer slip 10 ml; łącznik do cewnika wykluczający przypadkowe rozłączanie; prowadnik i etykieta identyfikacyjna cewnika ZO, zatrzaskowy system mocowania cewnika do skóry pacjenta typu Lockit z przezroczystą, sztywną częścią zatrzaskową i gąbkową częścią przylepną. Rozmiary: 16G/8cm, 18G/8cm</t>
    </r>
  </si>
  <si>
    <r>
      <rPr>
        <b/>
        <sz val="9"/>
        <color indexed="8"/>
        <rFont val="Arial"/>
        <family val="2"/>
      </rPr>
      <t>Zestaw do wkłuć centralnych z dwuświatłowym cewnikim 7F/20cm</t>
    </r>
    <r>
      <rPr>
        <sz val="9"/>
        <color indexed="8"/>
        <rFont val="Arial"/>
        <family val="2"/>
      </rPr>
      <t>. Zestaw ma zawierać: dwuświatłowy cewnik 7F/20cm, o kanalikach  14Ga/18Ga,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 rozszerzadło dostosowane do rozmiaru cewnika, prowadnicę z końcówką „J” ze znacznikami głębokości z aplikatorem, igłę wprowadzająca, ruchome skrzydełka mocujące z dodatkową nakładką unieruchamiającą, strzykawkę,  koreczki z portami samouszczelniającym do każdego przedłużenia w zestawie, naklejki identyfikacyjne.</t>
    </r>
  </si>
  <si>
    <t xml:space="preserve">  Pakiet nr 5 - Sprzęt do inhalacji</t>
  </si>
  <si>
    <t>Pakiet 4 - Specjalistyka OIOM.</t>
  </si>
  <si>
    <t>Pakiet 3 - łączniki, wymienniki filtry anestezjologiczne</t>
  </si>
  <si>
    <t>PAKIET  NR  2 - Specjalistyka różne</t>
  </si>
  <si>
    <t xml:space="preserve">  Pakiet nr 1 - Anestezjologia</t>
  </si>
  <si>
    <t>Rurki do tchawiczne zbrojone, ustno-nosowe, spirala zbrojenia ze stali nierdzewnej wtopiona w ściankę rurki z mankietem niskociśnieniowym z oznaczeniem głębokości na rurce i nałączniku 15 mm ; jednorazowego użytku sterylne roz. 6,0 - 9,0</t>
  </si>
  <si>
    <r>
      <t>Pojemnik z wodą destylowaną do nawilżania tlenu podawanego pacjentom typ Respiflo</t>
    </r>
    <r>
      <rPr>
        <sz val="10"/>
        <color indexed="10"/>
        <rFont val="Arial CE"/>
        <family val="0"/>
      </rPr>
      <t xml:space="preserve"> </t>
    </r>
    <r>
      <rPr>
        <sz val="10"/>
        <color indexed="8"/>
        <rFont val="Arial CE"/>
        <family val="0"/>
      </rPr>
      <t>325</t>
    </r>
    <r>
      <rPr>
        <sz val="10"/>
        <rFont val="Arial CE"/>
        <family val="0"/>
      </rPr>
      <t xml:space="preserve"> ml</t>
    </r>
    <r>
      <rPr>
        <sz val="10"/>
        <rFont val="Arial CE"/>
        <family val="0"/>
      </rPr>
      <t>.
( komplet wraz z głowicą )</t>
    </r>
  </si>
  <si>
    <t>Załącznik 2 - FORMULARZ CENOWY</t>
  </si>
</sst>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00"/>
    <numFmt numFmtId="166" formatCode="#,##0.0000\ &quot;zł&quot;;[Red]\-#,##0.0000\ &quot;zł&quot;"/>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_ ;[Red]\-#,##0.00\ "/>
    <numFmt numFmtId="181" formatCode="#,##0.000"/>
    <numFmt numFmtId="182" formatCode="#,##0.0"/>
    <numFmt numFmtId="183" formatCode="#\ ?/?"/>
    <numFmt numFmtId="184" formatCode="0.000"/>
    <numFmt numFmtId="185" formatCode="[$-415]d\ mmmm\ yyyy"/>
    <numFmt numFmtId="186" formatCode="#,##0.0000_ ;[Red]\-#,##0.0000\ "/>
    <numFmt numFmtId="187" formatCode="#,##0.0000\ [$€-1];[Red]\-#,##0.0000\ [$€-1]"/>
    <numFmt numFmtId="188" formatCode="#,##0.00_ ;\-#,##0.00\ "/>
  </numFmts>
  <fonts count="16">
    <font>
      <sz val="10"/>
      <name val="Arial CE"/>
      <family val="0"/>
    </font>
    <font>
      <b/>
      <sz val="10"/>
      <name val="Arial CE"/>
      <family val="2"/>
    </font>
    <font>
      <sz val="8"/>
      <name val="Arial CE"/>
      <family val="0"/>
    </font>
    <font>
      <u val="single"/>
      <sz val="10"/>
      <color indexed="12"/>
      <name val="Arial CE"/>
      <family val="0"/>
    </font>
    <font>
      <u val="single"/>
      <sz val="10"/>
      <color indexed="36"/>
      <name val="Arial CE"/>
      <family val="0"/>
    </font>
    <font>
      <sz val="10"/>
      <name val="Arial"/>
      <family val="0"/>
    </font>
    <font>
      <sz val="9"/>
      <name val="Arial CE"/>
      <family val="2"/>
    </font>
    <font>
      <sz val="10"/>
      <color indexed="8"/>
      <name val="Arial"/>
      <family val="2"/>
    </font>
    <font>
      <b/>
      <sz val="11"/>
      <name val="Arial CE"/>
      <family val="2"/>
    </font>
    <font>
      <sz val="10"/>
      <color indexed="10"/>
      <name val="Arial CE"/>
      <family val="0"/>
    </font>
    <font>
      <sz val="9"/>
      <color indexed="8"/>
      <name val="Arial"/>
      <family val="2"/>
    </font>
    <font>
      <b/>
      <sz val="9"/>
      <color indexed="8"/>
      <name val="Arial"/>
      <family val="2"/>
    </font>
    <font>
      <sz val="9"/>
      <name val="Arial"/>
      <family val="2"/>
    </font>
    <font>
      <vertAlign val="subscript"/>
      <sz val="9"/>
      <color indexed="8"/>
      <name val="Arial"/>
      <family val="2"/>
    </font>
    <font>
      <b/>
      <sz val="9"/>
      <name val="Arial CE"/>
      <family val="0"/>
    </font>
    <font>
      <sz val="10"/>
      <color indexed="8"/>
      <name val="Arial CE"/>
      <family val="0"/>
    </font>
  </fonts>
  <fills count="3">
    <fill>
      <patternFill/>
    </fill>
    <fill>
      <patternFill patternType="gray125"/>
    </fill>
    <fill>
      <patternFill patternType="solid">
        <fgColor indexed="22"/>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3" fontId="0" fillId="0" borderId="1" xfId="0" applyNumberFormat="1" applyBorder="1"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0" xfId="0"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4" fontId="0" fillId="0" borderId="0" xfId="0" applyNumberFormat="1" applyAlignment="1">
      <alignment/>
    </xf>
    <xf numFmtId="4" fontId="0" fillId="0" borderId="1" xfId="0" applyNumberFormat="1" applyBorder="1" applyAlignment="1">
      <alignment/>
    </xf>
    <xf numFmtId="9" fontId="0" fillId="0" borderId="1" xfId="0" applyNumberFormat="1" applyBorder="1" applyAlignment="1">
      <alignment/>
    </xf>
    <xf numFmtId="2" fontId="0" fillId="0" borderId="1" xfId="0" applyNumberFormat="1" applyBorder="1" applyAlignment="1">
      <alignment/>
    </xf>
    <xf numFmtId="0" fontId="0" fillId="0" borderId="1" xfId="0" applyBorder="1" applyAlignment="1">
      <alignment vertical="top" wrapText="1"/>
    </xf>
    <xf numFmtId="0" fontId="0" fillId="0" borderId="1" xfId="0" applyBorder="1" applyAlignment="1">
      <alignment horizontal="lef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xf>
    <xf numFmtId="0" fontId="1" fillId="0" borderId="0" xfId="0" applyFont="1" applyAlignment="1">
      <alignment horizontal="center"/>
    </xf>
    <xf numFmtId="4" fontId="0" fillId="0" borderId="2" xfId="0" applyNumberFormat="1" applyBorder="1" applyAlignment="1">
      <alignment/>
    </xf>
    <xf numFmtId="4" fontId="1" fillId="0" borderId="1" xfId="0" applyNumberFormat="1" applyFont="1" applyFill="1" applyBorder="1" applyAlignment="1">
      <alignment/>
    </xf>
    <xf numFmtId="0" fontId="0" fillId="0" borderId="1" xfId="0" applyFill="1" applyBorder="1" applyAlignment="1">
      <alignment/>
    </xf>
    <xf numFmtId="0" fontId="0" fillId="0" borderId="1" xfId="0" applyFill="1" applyBorder="1" applyAlignment="1">
      <alignment wrapText="1"/>
    </xf>
    <xf numFmtId="3" fontId="0" fillId="0" borderId="1" xfId="0" applyNumberFormat="1" applyFill="1" applyBorder="1" applyAlignment="1">
      <alignment/>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0" fontId="6" fillId="0" borderId="2" xfId="0" applyFont="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0" fillId="2" borderId="1" xfId="0" applyFill="1" applyBorder="1" applyAlignment="1">
      <alignment/>
    </xf>
    <xf numFmtId="0" fontId="0" fillId="2" borderId="1" xfId="0" applyFill="1" applyBorder="1" applyAlignment="1">
      <alignment horizontal="center"/>
    </xf>
    <xf numFmtId="0" fontId="6" fillId="0" borderId="2" xfId="0" applyFont="1" applyBorder="1" applyAlignment="1">
      <alignment horizontal="center" wrapText="1"/>
    </xf>
    <xf numFmtId="0" fontId="6" fillId="0" borderId="2" xfId="0" applyFont="1" applyBorder="1" applyAlignment="1">
      <alignment horizontal="center"/>
    </xf>
    <xf numFmtId="3" fontId="6" fillId="0" borderId="2" xfId="0" applyNumberFormat="1" applyFont="1" applyBorder="1" applyAlignment="1">
      <alignment horizontal="center"/>
    </xf>
    <xf numFmtId="4" fontId="6" fillId="0" borderId="2" xfId="0" applyNumberFormat="1" applyFont="1" applyBorder="1" applyAlignment="1">
      <alignment/>
    </xf>
    <xf numFmtId="4" fontId="6" fillId="0" borderId="1" xfId="0" applyNumberFormat="1" applyFont="1" applyBorder="1" applyAlignment="1">
      <alignment/>
    </xf>
    <xf numFmtId="9" fontId="6" fillId="0" borderId="1" xfId="0" applyNumberFormat="1" applyFont="1" applyBorder="1" applyAlignment="1">
      <alignment/>
    </xf>
    <xf numFmtId="4" fontId="6" fillId="0" borderId="3" xfId="0" applyNumberFormat="1" applyFont="1" applyBorder="1" applyAlignment="1">
      <alignment/>
    </xf>
    <xf numFmtId="0" fontId="7" fillId="0" borderId="1" xfId="0" applyFont="1" applyBorder="1" applyAlignment="1">
      <alignment wrapText="1"/>
    </xf>
    <xf numFmtId="8" fontId="0" fillId="0" borderId="4" xfId="0" applyNumberFormat="1" applyBorder="1" applyAlignment="1">
      <alignment/>
    </xf>
    <xf numFmtId="0" fontId="1" fillId="0" borderId="5" xfId="0" applyFont="1" applyBorder="1" applyAlignment="1">
      <alignment horizontal="center"/>
    </xf>
    <xf numFmtId="0" fontId="0" fillId="0" borderId="5" xfId="0" applyBorder="1" applyAlignment="1">
      <alignment/>
    </xf>
    <xf numFmtId="0" fontId="0" fillId="0" borderId="6" xfId="0" applyBorder="1" applyAlignment="1">
      <alignment/>
    </xf>
    <xf numFmtId="4" fontId="8" fillId="0" borderId="7" xfId="0" applyNumberFormat="1" applyFont="1" applyFill="1" applyBorder="1" applyAlignment="1">
      <alignment horizontal="right"/>
    </xf>
    <xf numFmtId="4" fontId="8" fillId="0" borderId="8" xfId="0" applyNumberFormat="1" applyFont="1" applyFill="1" applyBorder="1" applyAlignment="1">
      <alignment horizontal="right"/>
    </xf>
    <xf numFmtId="3" fontId="6" fillId="0" borderId="2" xfId="0" applyNumberFormat="1" applyFont="1" applyFill="1" applyBorder="1" applyAlignment="1">
      <alignment horizontal="center"/>
    </xf>
    <xf numFmtId="0" fontId="14" fillId="0" borderId="1" xfId="0" applyFont="1" applyFill="1" applyBorder="1" applyAlignment="1">
      <alignment wrapText="1"/>
    </xf>
    <xf numFmtId="0" fontId="11" fillId="0" borderId="1" xfId="0" applyFont="1" applyBorder="1" applyAlignment="1">
      <alignment wrapText="1"/>
    </xf>
    <xf numFmtId="0" fontId="11" fillId="0" borderId="1" xfId="0" applyFont="1" applyBorder="1" applyAlignment="1">
      <alignment horizontal="justify"/>
    </xf>
    <xf numFmtId="0" fontId="11" fillId="0" borderId="1" xfId="0" applyFont="1" applyFill="1" applyBorder="1" applyAlignment="1">
      <alignment wrapText="1"/>
    </xf>
    <xf numFmtId="0" fontId="11" fillId="0" borderId="1" xfId="0" applyNumberFormat="1" applyFont="1" applyFill="1" applyBorder="1" applyAlignment="1">
      <alignment horizontal="justify"/>
    </xf>
    <xf numFmtId="0" fontId="11" fillId="0" borderId="1" xfId="0" applyNumberFormat="1" applyFont="1" applyFill="1" applyBorder="1" applyAlignment="1">
      <alignment wrapText="1"/>
    </xf>
    <xf numFmtId="0" fontId="1" fillId="0" borderId="3" xfId="0" applyFont="1" applyBorder="1" applyAlignment="1">
      <alignment horizontal="center"/>
    </xf>
    <xf numFmtId="0" fontId="1" fillId="0" borderId="9"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usz13"/>
  <dimension ref="A1:K28"/>
  <sheetViews>
    <sheetView workbookViewId="0" topLeftCell="A1">
      <selection activeCell="N19" sqref="N19"/>
    </sheetView>
  </sheetViews>
  <sheetFormatPr defaultColWidth="9.00390625" defaultRowHeight="12.75"/>
  <cols>
    <col min="1" max="1" width="4.00390625" style="0" customWidth="1"/>
    <col min="2" max="2" width="47.75390625" style="0" customWidth="1"/>
    <col min="3" max="3" width="11.375" style="0" customWidth="1"/>
    <col min="4" max="4" width="14.875" style="0" customWidth="1"/>
    <col min="5" max="5" width="6.00390625" style="0" customWidth="1"/>
    <col min="6" max="6" width="6.625" style="0" customWidth="1"/>
    <col min="7" max="7" width="8.625" style="0" customWidth="1"/>
    <col min="8" max="8" width="11.625" style="0" customWidth="1"/>
    <col min="9" max="9" width="6.00390625" style="0" customWidth="1"/>
    <col min="10" max="10" width="7.625" style="0" customWidth="1"/>
    <col min="11" max="11" width="11.375" style="0" customWidth="1"/>
  </cols>
  <sheetData>
    <row r="1" spans="1:4" s="20" customFormat="1" ht="12.75">
      <c r="A1" s="20" t="s">
        <v>85</v>
      </c>
      <c r="B1" s="21"/>
      <c r="C1" s="21"/>
      <c r="D1" s="21"/>
    </row>
    <row r="2" spans="1:8" ht="12.75">
      <c r="A2" s="2" t="s">
        <v>14</v>
      </c>
      <c r="B2" s="2" t="s">
        <v>14</v>
      </c>
      <c r="C2" s="2"/>
      <c r="D2" s="2"/>
      <c r="H2" t="s">
        <v>14</v>
      </c>
    </row>
    <row r="3" spans="1:4" ht="13.5" customHeight="1">
      <c r="A3" s="2" t="s">
        <v>82</v>
      </c>
      <c r="B3" s="2"/>
      <c r="C3" s="2"/>
      <c r="D3" s="2"/>
    </row>
    <row r="5" spans="2:4" ht="12.75">
      <c r="B5" s="2" t="s">
        <v>14</v>
      </c>
      <c r="C5" s="2"/>
      <c r="D5" s="2"/>
    </row>
    <row r="6" spans="1:11" ht="63.75">
      <c r="A6" s="18" t="s">
        <v>15</v>
      </c>
      <c r="B6" s="18" t="s">
        <v>30</v>
      </c>
      <c r="C6" s="19" t="s">
        <v>57</v>
      </c>
      <c r="D6" s="19" t="s">
        <v>58</v>
      </c>
      <c r="E6" s="19" t="s">
        <v>29</v>
      </c>
      <c r="F6" s="19" t="s">
        <v>16</v>
      </c>
      <c r="G6" s="19" t="s">
        <v>17</v>
      </c>
      <c r="H6" s="19" t="s">
        <v>28</v>
      </c>
      <c r="I6" s="19" t="s">
        <v>18</v>
      </c>
      <c r="J6" s="19" t="s">
        <v>26</v>
      </c>
      <c r="K6" s="19" t="s">
        <v>27</v>
      </c>
    </row>
    <row r="7" spans="1:11" ht="12.75">
      <c r="A7" s="8"/>
      <c r="B7" s="8"/>
      <c r="C7" s="8"/>
      <c r="D7" s="8"/>
      <c r="E7" s="8"/>
      <c r="F7" s="9" t="s">
        <v>21</v>
      </c>
      <c r="G7" s="9" t="s">
        <v>25</v>
      </c>
      <c r="H7" s="9" t="s">
        <v>22</v>
      </c>
      <c r="I7" s="9" t="s">
        <v>23</v>
      </c>
      <c r="J7" s="9" t="s">
        <v>24</v>
      </c>
      <c r="K7" s="9" t="s">
        <v>42</v>
      </c>
    </row>
    <row r="8" spans="1:11" ht="65.25" customHeight="1">
      <c r="A8" s="17">
        <v>1</v>
      </c>
      <c r="B8" s="11" t="s">
        <v>60</v>
      </c>
      <c r="C8" s="11"/>
      <c r="D8" s="11"/>
      <c r="E8" s="10" t="s">
        <v>19</v>
      </c>
      <c r="F8" s="4">
        <v>1300</v>
      </c>
      <c r="G8" s="15"/>
      <c r="H8" s="13">
        <f>(F8*G8)</f>
        <v>0</v>
      </c>
      <c r="I8" s="14"/>
      <c r="J8" s="13">
        <f>(H8*I8)</f>
        <v>0</v>
      </c>
      <c r="K8" s="13">
        <f>(H8+J8)</f>
        <v>0</v>
      </c>
    </row>
    <row r="9" spans="1:11" ht="54.75" customHeight="1">
      <c r="A9" s="17" t="s">
        <v>31</v>
      </c>
      <c r="B9" s="11" t="s">
        <v>38</v>
      </c>
      <c r="C9" s="11"/>
      <c r="D9" s="11"/>
      <c r="E9" s="10" t="s">
        <v>19</v>
      </c>
      <c r="F9" s="4">
        <v>100</v>
      </c>
      <c r="G9" s="15"/>
      <c r="H9" s="13">
        <f aca="true" t="shared" si="0" ref="H9:H21">(F9*G9)</f>
        <v>0</v>
      </c>
      <c r="I9" s="14"/>
      <c r="J9" s="13">
        <f aca="true" t="shared" si="1" ref="J9:J21">(H9*I9)</f>
        <v>0</v>
      </c>
      <c r="K9" s="13">
        <f aca="true" t="shared" si="2" ref="K9:K21">(H9+J9)</f>
        <v>0</v>
      </c>
    </row>
    <row r="10" spans="1:11" ht="64.5" customHeight="1">
      <c r="A10" s="17">
        <v>3</v>
      </c>
      <c r="B10" s="16" t="s">
        <v>83</v>
      </c>
      <c r="C10" s="16"/>
      <c r="D10" s="16"/>
      <c r="E10" s="10" t="s">
        <v>19</v>
      </c>
      <c r="F10" s="4">
        <v>100</v>
      </c>
      <c r="G10" s="15"/>
      <c r="H10" s="13">
        <f t="shared" si="0"/>
        <v>0</v>
      </c>
      <c r="I10" s="14"/>
      <c r="J10" s="13">
        <f t="shared" si="1"/>
        <v>0</v>
      </c>
      <c r="K10" s="13">
        <f t="shared" si="2"/>
        <v>0</v>
      </c>
    </row>
    <row r="11" spans="1:11" ht="39.75" customHeight="1">
      <c r="A11" s="17">
        <v>4</v>
      </c>
      <c r="B11" s="11" t="s">
        <v>39</v>
      </c>
      <c r="C11" s="11"/>
      <c r="D11" s="11"/>
      <c r="E11" s="10" t="s">
        <v>19</v>
      </c>
      <c r="F11" s="4">
        <v>1200</v>
      </c>
      <c r="G11" s="15"/>
      <c r="H11" s="13">
        <f t="shared" si="0"/>
        <v>0</v>
      </c>
      <c r="I11" s="14"/>
      <c r="J11" s="13">
        <f t="shared" si="1"/>
        <v>0</v>
      </c>
      <c r="K11" s="13">
        <f t="shared" si="2"/>
        <v>0</v>
      </c>
    </row>
    <row r="12" spans="1:11" ht="39.75" customHeight="1">
      <c r="A12" s="17">
        <v>5</v>
      </c>
      <c r="B12" s="11" t="s">
        <v>40</v>
      </c>
      <c r="C12" s="11"/>
      <c r="D12" s="11"/>
      <c r="E12" s="10" t="s">
        <v>19</v>
      </c>
      <c r="F12" s="4">
        <v>30</v>
      </c>
      <c r="G12" s="15"/>
      <c r="H12" s="13">
        <f t="shared" si="0"/>
        <v>0</v>
      </c>
      <c r="I12" s="14"/>
      <c r="J12" s="13">
        <f t="shared" si="1"/>
        <v>0</v>
      </c>
      <c r="K12" s="13">
        <f t="shared" si="2"/>
        <v>0</v>
      </c>
    </row>
    <row r="13" spans="1:11" ht="17.25" customHeight="1">
      <c r="A13" s="17">
        <v>6</v>
      </c>
      <c r="B13" s="11" t="s">
        <v>49</v>
      </c>
      <c r="C13" s="11"/>
      <c r="D13" s="11"/>
      <c r="E13" s="10" t="s">
        <v>19</v>
      </c>
      <c r="F13" s="4">
        <v>100</v>
      </c>
      <c r="G13" s="15"/>
      <c r="H13" s="13">
        <f t="shared" si="0"/>
        <v>0</v>
      </c>
      <c r="I13" s="14"/>
      <c r="J13" s="13">
        <f t="shared" si="1"/>
        <v>0</v>
      </c>
      <c r="K13" s="13">
        <f t="shared" si="2"/>
        <v>0</v>
      </c>
    </row>
    <row r="14" spans="1:11" ht="27" customHeight="1">
      <c r="A14" s="17">
        <v>7</v>
      </c>
      <c r="B14" s="25" t="s">
        <v>7</v>
      </c>
      <c r="C14" s="11"/>
      <c r="D14" s="11"/>
      <c r="E14" s="10" t="s">
        <v>19</v>
      </c>
      <c r="F14" s="4">
        <v>1200</v>
      </c>
      <c r="G14" s="15"/>
      <c r="H14" s="13">
        <f t="shared" si="0"/>
        <v>0</v>
      </c>
      <c r="I14" s="14"/>
      <c r="J14" s="13">
        <f t="shared" si="1"/>
        <v>0</v>
      </c>
      <c r="K14" s="13">
        <f t="shared" si="2"/>
        <v>0</v>
      </c>
    </row>
    <row r="15" spans="1:11" ht="25.5" customHeight="1">
      <c r="A15" s="17">
        <v>8</v>
      </c>
      <c r="B15" s="25" t="s">
        <v>8</v>
      </c>
      <c r="C15" s="11"/>
      <c r="D15" s="11"/>
      <c r="E15" s="10" t="s">
        <v>19</v>
      </c>
      <c r="F15" s="4">
        <v>500</v>
      </c>
      <c r="G15" s="15"/>
      <c r="H15" s="13">
        <f t="shared" si="0"/>
        <v>0</v>
      </c>
      <c r="I15" s="14"/>
      <c r="J15" s="13">
        <f t="shared" si="1"/>
        <v>0</v>
      </c>
      <c r="K15" s="13">
        <f t="shared" si="2"/>
        <v>0</v>
      </c>
    </row>
    <row r="16" spans="1:11" ht="26.25" customHeight="1">
      <c r="A16" s="17">
        <v>9</v>
      </c>
      <c r="B16" s="25" t="s">
        <v>66</v>
      </c>
      <c r="C16" s="11"/>
      <c r="D16" s="11"/>
      <c r="E16" s="10" t="s">
        <v>19</v>
      </c>
      <c r="F16" s="4">
        <v>400</v>
      </c>
      <c r="G16" s="15"/>
      <c r="H16" s="13">
        <f t="shared" si="0"/>
        <v>0</v>
      </c>
      <c r="I16" s="14"/>
      <c r="J16" s="13">
        <f t="shared" si="1"/>
        <v>0</v>
      </c>
      <c r="K16" s="13">
        <f t="shared" si="2"/>
        <v>0</v>
      </c>
    </row>
    <row r="17" spans="1:11" ht="38.25" customHeight="1">
      <c r="A17" s="17">
        <v>10</v>
      </c>
      <c r="B17" s="25" t="s">
        <v>41</v>
      </c>
      <c r="C17" s="11"/>
      <c r="D17" s="11"/>
      <c r="E17" s="10" t="s">
        <v>19</v>
      </c>
      <c r="F17" s="26">
        <v>2000</v>
      </c>
      <c r="G17" s="15"/>
      <c r="H17" s="13">
        <f t="shared" si="0"/>
        <v>0</v>
      </c>
      <c r="I17" s="14"/>
      <c r="J17" s="13">
        <f t="shared" si="1"/>
        <v>0</v>
      </c>
      <c r="K17" s="13">
        <f t="shared" si="2"/>
        <v>0</v>
      </c>
    </row>
    <row r="18" spans="1:11" ht="37.5" customHeight="1">
      <c r="A18" s="17">
        <v>11</v>
      </c>
      <c r="B18" s="25" t="s">
        <v>6</v>
      </c>
      <c r="C18" s="11"/>
      <c r="D18" s="11"/>
      <c r="E18" s="10" t="s">
        <v>19</v>
      </c>
      <c r="F18" s="26">
        <v>500</v>
      </c>
      <c r="G18" s="15"/>
      <c r="H18" s="13">
        <f>(F18*G18)</f>
        <v>0</v>
      </c>
      <c r="I18" s="14"/>
      <c r="J18" s="13">
        <f>(H18*I18)</f>
        <v>0</v>
      </c>
      <c r="K18" s="13">
        <f>(H18+J18)</f>
        <v>0</v>
      </c>
    </row>
    <row r="19" spans="1:11" ht="27.75" customHeight="1">
      <c r="A19" s="17">
        <v>12</v>
      </c>
      <c r="B19" s="11" t="s">
        <v>62</v>
      </c>
      <c r="C19" s="11"/>
      <c r="D19" s="11"/>
      <c r="E19" s="10" t="s">
        <v>19</v>
      </c>
      <c r="F19" s="4">
        <v>100</v>
      </c>
      <c r="G19" s="15"/>
      <c r="H19" s="13">
        <f t="shared" si="0"/>
        <v>0</v>
      </c>
      <c r="I19" s="14"/>
      <c r="J19" s="13">
        <f t="shared" si="1"/>
        <v>0</v>
      </c>
      <c r="K19" s="13">
        <f t="shared" si="2"/>
        <v>0</v>
      </c>
    </row>
    <row r="20" spans="1:11" ht="27" customHeight="1">
      <c r="A20" s="17">
        <v>13</v>
      </c>
      <c r="B20" s="11" t="s">
        <v>67</v>
      </c>
      <c r="C20" s="11"/>
      <c r="D20" s="11"/>
      <c r="E20" s="10" t="s">
        <v>19</v>
      </c>
      <c r="F20" s="4">
        <v>5400</v>
      </c>
      <c r="G20" s="15"/>
      <c r="H20" s="13">
        <f t="shared" si="0"/>
        <v>0</v>
      </c>
      <c r="I20" s="14"/>
      <c r="J20" s="13">
        <f t="shared" si="1"/>
        <v>0</v>
      </c>
      <c r="K20" s="13">
        <f t="shared" si="2"/>
        <v>0</v>
      </c>
    </row>
    <row r="21" spans="1:11" ht="27" customHeight="1">
      <c r="A21" s="17">
        <v>14</v>
      </c>
      <c r="B21" s="11" t="s">
        <v>63</v>
      </c>
      <c r="C21" s="11"/>
      <c r="D21" s="11"/>
      <c r="E21" s="10" t="s">
        <v>19</v>
      </c>
      <c r="F21" s="4">
        <v>12100</v>
      </c>
      <c r="G21" s="15"/>
      <c r="H21" s="13">
        <f t="shared" si="0"/>
        <v>0</v>
      </c>
      <c r="I21" s="14"/>
      <c r="J21" s="13">
        <f t="shared" si="1"/>
        <v>0</v>
      </c>
      <c r="K21" s="13">
        <f t="shared" si="2"/>
        <v>0</v>
      </c>
    </row>
    <row r="22" spans="1:11" ht="18.75" customHeight="1">
      <c r="A22" s="56" t="s">
        <v>20</v>
      </c>
      <c r="B22" s="57"/>
      <c r="C22" s="57"/>
      <c r="D22" s="57"/>
      <c r="E22" s="57"/>
      <c r="F22" s="57"/>
      <c r="G22" s="57"/>
      <c r="H22" s="23">
        <f>SUM(H8:H21)</f>
        <v>0</v>
      </c>
      <c r="I22" s="7"/>
      <c r="J22" s="7"/>
      <c r="K22" s="23">
        <f>SUM(K8:K21)</f>
        <v>0</v>
      </c>
    </row>
    <row r="23" spans="8:11" ht="12.75">
      <c r="H23" s="12" t="s">
        <v>14</v>
      </c>
      <c r="K23" s="12" t="s">
        <v>14</v>
      </c>
    </row>
    <row r="24" spans="2:11" ht="12.75">
      <c r="B24" t="s">
        <v>50</v>
      </c>
      <c r="H24" s="12"/>
      <c r="K24" s="12"/>
    </row>
    <row r="25" spans="2:11" ht="12.75">
      <c r="B25" t="s">
        <v>68</v>
      </c>
      <c r="H25" s="12"/>
      <c r="K25" s="12"/>
    </row>
    <row r="26" spans="2:11" ht="12.75">
      <c r="B26" t="s">
        <v>51</v>
      </c>
      <c r="H26" s="12" t="s">
        <v>14</v>
      </c>
      <c r="K26" s="12" t="s">
        <v>14</v>
      </c>
    </row>
    <row r="27" spans="8:11" ht="12.75">
      <c r="H27" s="12" t="s">
        <v>14</v>
      </c>
      <c r="K27" s="12" t="s">
        <v>14</v>
      </c>
    </row>
    <row r="28" spans="8:11" ht="12.75">
      <c r="H28" s="12" t="s">
        <v>14</v>
      </c>
      <c r="K28" s="12" t="s">
        <v>14</v>
      </c>
    </row>
  </sheetData>
  <mergeCells count="1">
    <mergeCell ref="A22:G22"/>
  </mergeCells>
  <printOptions/>
  <pageMargins left="0.77" right="0.24"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Arkusz7"/>
  <dimension ref="A1:K18"/>
  <sheetViews>
    <sheetView workbookViewId="0" topLeftCell="A1">
      <selection activeCell="M6" sqref="M6"/>
    </sheetView>
  </sheetViews>
  <sheetFormatPr defaultColWidth="9.00390625" defaultRowHeight="12.75"/>
  <cols>
    <col min="1" max="1" width="3.75390625" style="0" customWidth="1"/>
    <col min="2" max="2" width="49.875" style="0" customWidth="1"/>
    <col min="3" max="3" width="11.125" style="0" customWidth="1"/>
    <col min="4" max="4" width="11.25390625" style="0" customWidth="1"/>
    <col min="5" max="5" width="8.00390625" style="0" customWidth="1"/>
    <col min="6" max="6" width="9.25390625" style="0" customWidth="1"/>
    <col min="7" max="7" width="8.625" style="0" customWidth="1"/>
    <col min="8" max="8" width="13.875" style="0" customWidth="1"/>
    <col min="9" max="9" width="4.375" style="0" customWidth="1"/>
    <col min="10" max="10" width="9.375" style="0" customWidth="1"/>
    <col min="11" max="11" width="16.375" style="0" customWidth="1"/>
  </cols>
  <sheetData>
    <row r="1" spans="1:3" s="20" customFormat="1" ht="12.75">
      <c r="A1" s="59" t="s">
        <v>85</v>
      </c>
      <c r="B1" s="59"/>
      <c r="C1" s="59"/>
    </row>
    <row r="3" spans="1:3" s="20" customFormat="1" ht="12.75">
      <c r="A3" s="58" t="s">
        <v>81</v>
      </c>
      <c r="B3" s="58"/>
      <c r="C3" s="58"/>
    </row>
    <row r="4" spans="1:3" s="20" customFormat="1" ht="12.75">
      <c r="A4" s="21"/>
      <c r="B4" s="21"/>
      <c r="C4" s="21"/>
    </row>
    <row r="6" spans="1:11" ht="51" customHeight="1">
      <c r="A6" s="30" t="s">
        <v>53</v>
      </c>
      <c r="B6" s="30" t="s">
        <v>30</v>
      </c>
      <c r="C6" s="31" t="s">
        <v>57</v>
      </c>
      <c r="D6" s="31" t="s">
        <v>69</v>
      </c>
      <c r="E6" s="30" t="s">
        <v>54</v>
      </c>
      <c r="F6" s="30" t="s">
        <v>16</v>
      </c>
      <c r="G6" s="31" t="s">
        <v>70</v>
      </c>
      <c r="H6" s="31" t="s">
        <v>71</v>
      </c>
      <c r="I6" s="31" t="s">
        <v>72</v>
      </c>
      <c r="J6" s="32" t="s">
        <v>73</v>
      </c>
      <c r="K6" s="31" t="s">
        <v>10</v>
      </c>
    </row>
    <row r="7" spans="1:11" ht="12.75">
      <c r="A7" s="33"/>
      <c r="B7" s="34"/>
      <c r="C7" s="34"/>
      <c r="D7" s="34"/>
      <c r="E7" s="34"/>
      <c r="F7" s="9" t="s">
        <v>21</v>
      </c>
      <c r="G7" s="27" t="s">
        <v>55</v>
      </c>
      <c r="H7" s="27" t="s">
        <v>22</v>
      </c>
      <c r="I7" s="9" t="s">
        <v>23</v>
      </c>
      <c r="J7" s="28" t="s">
        <v>24</v>
      </c>
      <c r="K7" s="27" t="s">
        <v>42</v>
      </c>
    </row>
    <row r="8" spans="1:11" ht="169.5" customHeight="1">
      <c r="A8" s="29" t="s">
        <v>43</v>
      </c>
      <c r="B8" s="42" t="s">
        <v>61</v>
      </c>
      <c r="C8" s="35"/>
      <c r="D8" s="35"/>
      <c r="E8" s="36" t="s">
        <v>19</v>
      </c>
      <c r="F8" s="37">
        <v>20</v>
      </c>
      <c r="G8" s="38"/>
      <c r="H8" s="39">
        <f aca="true" t="shared" si="0" ref="H8:H13">F8*G8</f>
        <v>0</v>
      </c>
      <c r="I8" s="40"/>
      <c r="J8" s="41">
        <f aca="true" t="shared" si="1" ref="J8:J13">H8*I8</f>
        <v>0</v>
      </c>
      <c r="K8" s="39">
        <f aca="true" t="shared" si="2" ref="K8:K13">H8+J8</f>
        <v>0</v>
      </c>
    </row>
    <row r="9" spans="1:11" ht="169.5" customHeight="1">
      <c r="A9" s="29" t="s">
        <v>31</v>
      </c>
      <c r="B9" s="42" t="s">
        <v>77</v>
      </c>
      <c r="C9" s="35"/>
      <c r="D9" s="35"/>
      <c r="E9" s="36" t="s">
        <v>19</v>
      </c>
      <c r="F9" s="37">
        <v>300</v>
      </c>
      <c r="G9" s="38"/>
      <c r="H9" s="39">
        <f t="shared" si="0"/>
        <v>0</v>
      </c>
      <c r="I9" s="40"/>
      <c r="J9" s="41">
        <f t="shared" si="1"/>
        <v>0</v>
      </c>
      <c r="K9" s="39">
        <f t="shared" si="2"/>
        <v>0</v>
      </c>
    </row>
    <row r="10" spans="1:11" ht="170.25" customHeight="1">
      <c r="A10" s="29" t="s">
        <v>32</v>
      </c>
      <c r="B10" s="51" t="s">
        <v>75</v>
      </c>
      <c r="C10" s="35"/>
      <c r="D10" s="35"/>
      <c r="E10" s="36"/>
      <c r="F10" s="37">
        <v>20</v>
      </c>
      <c r="G10" s="38"/>
      <c r="H10" s="39">
        <f t="shared" si="0"/>
        <v>0</v>
      </c>
      <c r="I10" s="40"/>
      <c r="J10" s="41">
        <f t="shared" si="1"/>
        <v>0</v>
      </c>
      <c r="K10" s="39">
        <f t="shared" si="2"/>
        <v>0</v>
      </c>
    </row>
    <row r="11" spans="1:11" ht="147" customHeight="1">
      <c r="A11" s="29" t="s">
        <v>33</v>
      </c>
      <c r="B11" s="52" t="s">
        <v>76</v>
      </c>
      <c r="C11" s="35"/>
      <c r="D11" s="35"/>
      <c r="E11" s="36"/>
      <c r="F11" s="37">
        <v>30</v>
      </c>
      <c r="G11" s="38"/>
      <c r="H11" s="39">
        <f t="shared" si="0"/>
        <v>0</v>
      </c>
      <c r="I11" s="40"/>
      <c r="J11" s="41">
        <f t="shared" si="1"/>
        <v>0</v>
      </c>
      <c r="K11" s="39">
        <f t="shared" si="2"/>
        <v>0</v>
      </c>
    </row>
    <row r="12" spans="1:11" ht="109.5" customHeight="1">
      <c r="A12" s="29" t="s">
        <v>34</v>
      </c>
      <c r="B12" s="54" t="s">
        <v>5</v>
      </c>
      <c r="C12" s="35"/>
      <c r="D12" s="35"/>
      <c r="E12" s="36"/>
      <c r="F12" s="37">
        <v>150</v>
      </c>
      <c r="G12" s="38"/>
      <c r="H12" s="39">
        <f t="shared" si="0"/>
        <v>0</v>
      </c>
      <c r="I12" s="40"/>
      <c r="J12" s="41">
        <f t="shared" si="1"/>
        <v>0</v>
      </c>
      <c r="K12" s="39">
        <f t="shared" si="2"/>
        <v>0</v>
      </c>
    </row>
    <row r="13" spans="1:11" ht="111.75" customHeight="1">
      <c r="A13" s="29" t="s">
        <v>35</v>
      </c>
      <c r="B13" s="55" t="s">
        <v>4</v>
      </c>
      <c r="C13" s="35"/>
      <c r="D13" s="35"/>
      <c r="E13" s="36" t="s">
        <v>19</v>
      </c>
      <c r="F13" s="49">
        <v>20</v>
      </c>
      <c r="G13" s="38"/>
      <c r="H13" s="39">
        <f t="shared" si="0"/>
        <v>0</v>
      </c>
      <c r="I13" s="40"/>
      <c r="J13" s="41">
        <f t="shared" si="1"/>
        <v>0</v>
      </c>
      <c r="K13" s="39">
        <f t="shared" si="2"/>
        <v>0</v>
      </c>
    </row>
    <row r="14" spans="1:11" ht="21" customHeight="1" thickBot="1">
      <c r="A14" s="43" t="s">
        <v>14</v>
      </c>
      <c r="B14" s="44" t="s">
        <v>56</v>
      </c>
      <c r="C14" s="45"/>
      <c r="D14" s="45"/>
      <c r="E14" s="45"/>
      <c r="F14" s="45"/>
      <c r="G14" s="46"/>
      <c r="H14" s="47">
        <f>SUM(H8:H13)</f>
        <v>0</v>
      </c>
      <c r="I14" t="s">
        <v>14</v>
      </c>
      <c r="K14" s="48">
        <f>SUM(K8:K13)</f>
        <v>0</v>
      </c>
    </row>
    <row r="15" spans="8:11" ht="12.75">
      <c r="H15" s="12" t="s">
        <v>14</v>
      </c>
      <c r="K15" s="12" t="s">
        <v>14</v>
      </c>
    </row>
    <row r="16" spans="8:11" ht="12.75">
      <c r="H16" s="12" t="s">
        <v>14</v>
      </c>
      <c r="K16" s="12" t="s">
        <v>14</v>
      </c>
    </row>
    <row r="17" spans="8:11" ht="12.75">
      <c r="H17" s="12" t="s">
        <v>14</v>
      </c>
      <c r="K17" s="12" t="s">
        <v>14</v>
      </c>
    </row>
    <row r="18" ht="12.75">
      <c r="K18" t="s">
        <v>14</v>
      </c>
    </row>
  </sheetData>
  <mergeCells count="2">
    <mergeCell ref="A3:C3"/>
    <mergeCell ref="A1:C1"/>
  </mergeCells>
  <printOptions/>
  <pageMargins left="0.15748031496062992" right="0.11811023622047245" top="0.7874015748031497" bottom="0.35433070866141736" header="0.2362204724409449" footer="0.1574803149606299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Arkusz19"/>
  <dimension ref="A1:K22"/>
  <sheetViews>
    <sheetView workbookViewId="0" topLeftCell="A1">
      <selection activeCell="I8" sqref="I8:I15"/>
    </sheetView>
  </sheetViews>
  <sheetFormatPr defaultColWidth="9.00390625" defaultRowHeight="12.75"/>
  <cols>
    <col min="1" max="1" width="4.00390625" style="0" customWidth="1"/>
    <col min="2" max="2" width="43.75390625" style="0" customWidth="1"/>
    <col min="3" max="3" width="13.625" style="0" customWidth="1"/>
    <col min="4" max="4" width="11.625" style="0" customWidth="1"/>
    <col min="5" max="5" width="6.00390625" style="0" customWidth="1"/>
    <col min="6" max="6" width="6.75390625" style="0" customWidth="1"/>
    <col min="7" max="7" width="8.625" style="0" customWidth="1"/>
    <col min="8" max="8" width="11.625" style="0" customWidth="1"/>
    <col min="9" max="9" width="6.00390625" style="0" customWidth="1"/>
    <col min="10" max="10" width="8.625" style="0" customWidth="1"/>
    <col min="11" max="11" width="11.375" style="0" customWidth="1"/>
  </cols>
  <sheetData>
    <row r="1" s="20" customFormat="1" ht="12.75">
      <c r="A1" s="20" t="s">
        <v>85</v>
      </c>
    </row>
    <row r="3" spans="2:4" ht="12.75">
      <c r="B3" s="1" t="s">
        <v>80</v>
      </c>
      <c r="C3" s="1"/>
      <c r="D3" s="1"/>
    </row>
    <row r="4" spans="1:8" ht="12.75">
      <c r="A4" s="2" t="s">
        <v>14</v>
      </c>
      <c r="B4" s="2" t="s">
        <v>14</v>
      </c>
      <c r="C4" s="2"/>
      <c r="D4" s="2"/>
      <c r="H4" t="s">
        <v>14</v>
      </c>
    </row>
    <row r="5" spans="2:4" ht="12.75">
      <c r="B5" s="2" t="s">
        <v>14</v>
      </c>
      <c r="C5" s="2"/>
      <c r="D5" s="2"/>
    </row>
    <row r="6" spans="1:11" ht="69.75" customHeight="1">
      <c r="A6" s="5" t="s">
        <v>15</v>
      </c>
      <c r="B6" s="5" t="s">
        <v>30</v>
      </c>
      <c r="C6" s="6" t="s">
        <v>57</v>
      </c>
      <c r="D6" s="6" t="s">
        <v>58</v>
      </c>
      <c r="E6" s="6" t="s">
        <v>29</v>
      </c>
      <c r="F6" s="6" t="s">
        <v>16</v>
      </c>
      <c r="G6" s="6" t="s">
        <v>17</v>
      </c>
      <c r="H6" s="6" t="s">
        <v>28</v>
      </c>
      <c r="I6" s="6" t="s">
        <v>18</v>
      </c>
      <c r="J6" s="6" t="s">
        <v>26</v>
      </c>
      <c r="K6" s="6" t="s">
        <v>27</v>
      </c>
    </row>
    <row r="7" spans="1:11" ht="12.75">
      <c r="A7" s="8"/>
      <c r="B7" s="8"/>
      <c r="C7" s="8"/>
      <c r="D7" s="8"/>
      <c r="E7" s="8"/>
      <c r="F7" s="9" t="s">
        <v>21</v>
      </c>
      <c r="G7" s="9" t="s">
        <v>25</v>
      </c>
      <c r="H7" s="9" t="s">
        <v>22</v>
      </c>
      <c r="I7" s="9" t="s">
        <v>23</v>
      </c>
      <c r="J7" s="9" t="s">
        <v>24</v>
      </c>
      <c r="K7" s="9" t="s">
        <v>42</v>
      </c>
    </row>
    <row r="8" spans="1:11" ht="39.75" customHeight="1">
      <c r="A8" s="17">
        <v>1</v>
      </c>
      <c r="B8" s="11" t="s">
        <v>45</v>
      </c>
      <c r="C8" s="11"/>
      <c r="D8" s="11"/>
      <c r="E8" s="10" t="s">
        <v>19</v>
      </c>
      <c r="F8" s="4">
        <v>700</v>
      </c>
      <c r="G8" s="15"/>
      <c r="H8" s="13">
        <f aca="true" t="shared" si="0" ref="H8:H15">(F8*G8)</f>
        <v>0</v>
      </c>
      <c r="I8" s="14"/>
      <c r="J8" s="13">
        <f aca="true" t="shared" si="1" ref="J8:J15">(H8*I8)</f>
        <v>0</v>
      </c>
      <c r="K8" s="13">
        <f aca="true" t="shared" si="2" ref="K8:K15">(H8+J8)</f>
        <v>0</v>
      </c>
    </row>
    <row r="9" spans="1:11" ht="27.75" customHeight="1">
      <c r="A9" s="17">
        <v>2</v>
      </c>
      <c r="B9" s="11" t="s">
        <v>11</v>
      </c>
      <c r="C9" s="11"/>
      <c r="D9" s="11"/>
      <c r="E9" s="10" t="s">
        <v>19</v>
      </c>
      <c r="F9" s="26">
        <v>200</v>
      </c>
      <c r="G9" s="15"/>
      <c r="H9" s="13">
        <f t="shared" si="0"/>
        <v>0</v>
      </c>
      <c r="I9" s="14"/>
      <c r="J9" s="13">
        <f t="shared" si="1"/>
        <v>0</v>
      </c>
      <c r="K9" s="13">
        <f t="shared" si="2"/>
        <v>0</v>
      </c>
    </row>
    <row r="10" spans="1:11" ht="54" customHeight="1">
      <c r="A10" s="17">
        <v>3</v>
      </c>
      <c r="B10" s="11" t="s">
        <v>44</v>
      </c>
      <c r="C10" s="11"/>
      <c r="D10" s="11"/>
      <c r="E10" s="10" t="s">
        <v>19</v>
      </c>
      <c r="F10" s="4">
        <v>2000</v>
      </c>
      <c r="G10" s="15"/>
      <c r="H10" s="13">
        <f t="shared" si="0"/>
        <v>0</v>
      </c>
      <c r="I10" s="14"/>
      <c r="J10" s="13">
        <f t="shared" si="1"/>
        <v>0</v>
      </c>
      <c r="K10" s="13">
        <f t="shared" si="2"/>
        <v>0</v>
      </c>
    </row>
    <row r="11" spans="1:11" ht="27.75" customHeight="1">
      <c r="A11" s="17">
        <v>4</v>
      </c>
      <c r="B11" s="11" t="s">
        <v>59</v>
      </c>
      <c r="C11" s="11"/>
      <c r="D11" s="11"/>
      <c r="E11" s="10" t="s">
        <v>19</v>
      </c>
      <c r="F11" s="4">
        <v>900</v>
      </c>
      <c r="G11" s="15"/>
      <c r="H11" s="13">
        <f t="shared" si="0"/>
        <v>0</v>
      </c>
      <c r="I11" s="14"/>
      <c r="J11" s="13">
        <f t="shared" si="1"/>
        <v>0</v>
      </c>
      <c r="K11" s="13">
        <f t="shared" si="2"/>
        <v>0</v>
      </c>
    </row>
    <row r="12" spans="1:11" ht="40.5" customHeight="1">
      <c r="A12" s="17">
        <v>5</v>
      </c>
      <c r="B12" s="11" t="s">
        <v>48</v>
      </c>
      <c r="C12" s="11"/>
      <c r="D12" s="11"/>
      <c r="E12" s="10" t="s">
        <v>19</v>
      </c>
      <c r="F12" s="4">
        <v>300</v>
      </c>
      <c r="G12" s="15"/>
      <c r="H12" s="13">
        <f t="shared" si="0"/>
        <v>0</v>
      </c>
      <c r="I12" s="14"/>
      <c r="J12" s="13">
        <f t="shared" si="1"/>
        <v>0</v>
      </c>
      <c r="K12" s="13">
        <f t="shared" si="2"/>
        <v>0</v>
      </c>
    </row>
    <row r="13" spans="1:11" ht="42.75" customHeight="1">
      <c r="A13" s="17">
        <v>6</v>
      </c>
      <c r="B13" s="11" t="s">
        <v>84</v>
      </c>
      <c r="C13" s="11"/>
      <c r="D13" s="11"/>
      <c r="E13" s="10" t="s">
        <v>19</v>
      </c>
      <c r="F13" s="4">
        <v>300</v>
      </c>
      <c r="G13" s="15"/>
      <c r="H13" s="13">
        <f t="shared" si="0"/>
        <v>0</v>
      </c>
      <c r="I13" s="14"/>
      <c r="J13" s="13">
        <f t="shared" si="1"/>
        <v>0</v>
      </c>
      <c r="K13" s="13">
        <f t="shared" si="2"/>
        <v>0</v>
      </c>
    </row>
    <row r="14" spans="1:11" ht="17.25" customHeight="1">
      <c r="A14" s="17">
        <v>7</v>
      </c>
      <c r="B14" s="25" t="s">
        <v>52</v>
      </c>
      <c r="C14" s="11"/>
      <c r="D14" s="11"/>
      <c r="E14" s="10" t="s">
        <v>19</v>
      </c>
      <c r="F14" s="4">
        <v>100</v>
      </c>
      <c r="G14" s="15"/>
      <c r="H14" s="13">
        <f t="shared" si="0"/>
        <v>0</v>
      </c>
      <c r="I14" s="14"/>
      <c r="J14" s="13">
        <f t="shared" si="1"/>
        <v>0</v>
      </c>
      <c r="K14" s="13">
        <f t="shared" si="2"/>
        <v>0</v>
      </c>
    </row>
    <row r="15" spans="1:11" ht="27.75" customHeight="1">
      <c r="A15" s="17">
        <v>8</v>
      </c>
      <c r="B15" s="25" t="s">
        <v>64</v>
      </c>
      <c r="C15" s="11"/>
      <c r="D15" s="11"/>
      <c r="E15" s="10" t="s">
        <v>19</v>
      </c>
      <c r="F15" s="4">
        <v>100</v>
      </c>
      <c r="G15" s="15"/>
      <c r="H15" s="13">
        <f t="shared" si="0"/>
        <v>0</v>
      </c>
      <c r="I15" s="14"/>
      <c r="J15" s="13">
        <f t="shared" si="1"/>
        <v>0</v>
      </c>
      <c r="K15" s="13">
        <f t="shared" si="2"/>
        <v>0</v>
      </c>
    </row>
    <row r="16" spans="1:11" ht="18.75" customHeight="1">
      <c r="A16" s="56" t="s">
        <v>20</v>
      </c>
      <c r="B16" s="57"/>
      <c r="C16" s="57"/>
      <c r="D16" s="57"/>
      <c r="E16" s="57"/>
      <c r="F16" s="57"/>
      <c r="G16" s="57"/>
      <c r="H16" s="23">
        <f>SUM(H8:H15)</f>
        <v>0</v>
      </c>
      <c r="I16" s="7"/>
      <c r="J16" s="7"/>
      <c r="K16" s="23">
        <f>SUM(K8:K15)</f>
        <v>0</v>
      </c>
    </row>
    <row r="17" spans="8:11" ht="12.75">
      <c r="H17" s="12" t="s">
        <v>14</v>
      </c>
      <c r="K17" s="12" t="s">
        <v>14</v>
      </c>
    </row>
    <row r="18" spans="8:11" ht="12.75">
      <c r="H18" s="12" t="s">
        <v>14</v>
      </c>
      <c r="K18" s="12" t="s">
        <v>14</v>
      </c>
    </row>
    <row r="19" spans="8:11" ht="12.75">
      <c r="H19" s="12" t="s">
        <v>14</v>
      </c>
      <c r="K19" s="12" t="s">
        <v>14</v>
      </c>
    </row>
    <row r="20" spans="8:11" ht="12.75">
      <c r="H20" s="12" t="s">
        <v>14</v>
      </c>
      <c r="K20" s="12" t="s">
        <v>14</v>
      </c>
    </row>
    <row r="21" spans="8:11" ht="12.75">
      <c r="H21" s="12" t="s">
        <v>14</v>
      </c>
      <c r="K21" s="12" t="s">
        <v>14</v>
      </c>
    </row>
    <row r="22" spans="8:11" ht="12.75">
      <c r="H22" s="12" t="s">
        <v>14</v>
      </c>
      <c r="K22" s="12" t="s">
        <v>14</v>
      </c>
    </row>
  </sheetData>
  <mergeCells count="1">
    <mergeCell ref="A16:G1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usz20"/>
  <dimension ref="A1:K21"/>
  <sheetViews>
    <sheetView workbookViewId="0" topLeftCell="A1">
      <selection activeCell="K24" sqref="K24"/>
    </sheetView>
  </sheetViews>
  <sheetFormatPr defaultColWidth="9.00390625" defaultRowHeight="12.75"/>
  <cols>
    <col min="1" max="1" width="4.00390625" style="0" customWidth="1"/>
    <col min="2" max="2" width="56.875" style="0" customWidth="1"/>
    <col min="3" max="3" width="13.625" style="0" customWidth="1"/>
    <col min="4" max="4" width="11.625" style="0" customWidth="1"/>
    <col min="5" max="5" width="6.00390625" style="0" customWidth="1"/>
    <col min="6" max="6" width="6.75390625" style="0" customWidth="1"/>
    <col min="7" max="7" width="8.625" style="0" customWidth="1"/>
    <col min="8" max="8" width="11.625" style="0" customWidth="1"/>
    <col min="9" max="9" width="6.00390625" style="0" customWidth="1"/>
    <col min="10" max="10" width="9.75390625" style="0" customWidth="1"/>
    <col min="11" max="11" width="11.375" style="0" customWidth="1"/>
  </cols>
  <sheetData>
    <row r="1" s="20" customFormat="1" ht="12.75">
      <c r="A1" s="20" t="s">
        <v>85</v>
      </c>
    </row>
    <row r="3" spans="1:4" ht="12.75">
      <c r="A3" s="60" t="s">
        <v>79</v>
      </c>
      <c r="B3" s="60"/>
      <c r="C3" s="1"/>
      <c r="D3" s="1"/>
    </row>
    <row r="4" spans="1:8" ht="12.75">
      <c r="A4" s="2" t="s">
        <v>14</v>
      </c>
      <c r="B4" s="2" t="s">
        <v>14</v>
      </c>
      <c r="C4" s="2"/>
      <c r="D4" s="2"/>
      <c r="H4" t="s">
        <v>14</v>
      </c>
    </row>
    <row r="5" spans="2:4" ht="12.75">
      <c r="B5" s="2" t="s">
        <v>14</v>
      </c>
      <c r="C5" s="2"/>
      <c r="D5" s="2"/>
    </row>
    <row r="6" spans="1:11" ht="69.75" customHeight="1">
      <c r="A6" s="5" t="s">
        <v>15</v>
      </c>
      <c r="B6" s="5" t="s">
        <v>30</v>
      </c>
      <c r="C6" s="6" t="s">
        <v>57</v>
      </c>
      <c r="D6" s="6" t="s">
        <v>58</v>
      </c>
      <c r="E6" s="6" t="s">
        <v>29</v>
      </c>
      <c r="F6" s="6" t="s">
        <v>16</v>
      </c>
      <c r="G6" s="6" t="s">
        <v>17</v>
      </c>
      <c r="H6" s="6" t="s">
        <v>28</v>
      </c>
      <c r="I6" s="6" t="s">
        <v>18</v>
      </c>
      <c r="J6" s="6" t="s">
        <v>26</v>
      </c>
      <c r="K6" s="6" t="s">
        <v>27</v>
      </c>
    </row>
    <row r="7" spans="1:11" ht="12.75">
      <c r="A7" s="8"/>
      <c r="B7" s="8"/>
      <c r="C7" s="8"/>
      <c r="D7" s="8"/>
      <c r="E7" s="8"/>
      <c r="F7" s="9" t="s">
        <v>21</v>
      </c>
      <c r="G7" s="9" t="s">
        <v>25</v>
      </c>
      <c r="H7" s="9" t="s">
        <v>22</v>
      </c>
      <c r="I7" s="9" t="s">
        <v>23</v>
      </c>
      <c r="J7" s="9" t="s">
        <v>24</v>
      </c>
      <c r="K7" s="9" t="s">
        <v>42</v>
      </c>
    </row>
    <row r="8" spans="1:11" ht="63.75" customHeight="1">
      <c r="A8" s="17">
        <v>1</v>
      </c>
      <c r="B8" s="52" t="s">
        <v>2</v>
      </c>
      <c r="C8" s="11"/>
      <c r="D8" s="11"/>
      <c r="E8" s="10" t="s">
        <v>19</v>
      </c>
      <c r="F8" s="26">
        <v>65</v>
      </c>
      <c r="G8" s="15"/>
      <c r="H8" s="13">
        <f aca="true" t="shared" si="0" ref="H8:H14">(F8*G8)</f>
        <v>0</v>
      </c>
      <c r="I8" s="14"/>
      <c r="J8" s="13">
        <f aca="true" t="shared" si="1" ref="J8:J14">(H8*I8)</f>
        <v>0</v>
      </c>
      <c r="K8" s="13">
        <f aca="true" t="shared" si="2" ref="K8:K14">(H8+J8)</f>
        <v>0</v>
      </c>
    </row>
    <row r="9" spans="1:11" ht="195.75" customHeight="1">
      <c r="A9" s="17">
        <v>2</v>
      </c>
      <c r="B9" s="51" t="s">
        <v>1</v>
      </c>
      <c r="C9" s="11"/>
      <c r="D9" s="11"/>
      <c r="E9" s="10" t="s">
        <v>19</v>
      </c>
      <c r="F9" s="26">
        <v>60</v>
      </c>
      <c r="G9" s="15"/>
      <c r="H9" s="13">
        <f t="shared" si="0"/>
        <v>0</v>
      </c>
      <c r="I9" s="14"/>
      <c r="J9" s="13">
        <f t="shared" si="1"/>
        <v>0</v>
      </c>
      <c r="K9" s="13">
        <f t="shared" si="2"/>
        <v>0</v>
      </c>
    </row>
    <row r="10" spans="1:11" ht="123" customHeight="1">
      <c r="A10" s="17">
        <v>3</v>
      </c>
      <c r="B10" s="51" t="s">
        <v>0</v>
      </c>
      <c r="C10" s="11"/>
      <c r="D10" s="11"/>
      <c r="E10" s="10" t="s">
        <v>19</v>
      </c>
      <c r="F10" s="26">
        <v>30</v>
      </c>
      <c r="G10" s="15"/>
      <c r="H10" s="13">
        <f t="shared" si="0"/>
        <v>0</v>
      </c>
      <c r="I10" s="14"/>
      <c r="J10" s="13">
        <f t="shared" si="1"/>
        <v>0</v>
      </c>
      <c r="K10" s="13">
        <f t="shared" si="2"/>
        <v>0</v>
      </c>
    </row>
    <row r="11" spans="1:11" ht="17.25" customHeight="1">
      <c r="A11" s="17">
        <v>4</v>
      </c>
      <c r="B11" s="53" t="s">
        <v>74</v>
      </c>
      <c r="C11" s="11"/>
      <c r="D11" s="11"/>
      <c r="E11" s="10" t="s">
        <v>19</v>
      </c>
      <c r="F11" s="26">
        <v>30</v>
      </c>
      <c r="G11" s="15"/>
      <c r="H11" s="13">
        <f t="shared" si="0"/>
        <v>0</v>
      </c>
      <c r="I11" s="14"/>
      <c r="J11" s="13">
        <f t="shared" si="1"/>
        <v>0</v>
      </c>
      <c r="K11" s="13">
        <f t="shared" si="2"/>
        <v>0</v>
      </c>
    </row>
    <row r="12" spans="1:11" ht="78.75" customHeight="1">
      <c r="A12" s="17">
        <v>5</v>
      </c>
      <c r="B12" s="52" t="s">
        <v>3</v>
      </c>
      <c r="C12" s="11"/>
      <c r="D12" s="11"/>
      <c r="E12" s="10" t="s">
        <v>19</v>
      </c>
      <c r="F12" s="26">
        <v>500</v>
      </c>
      <c r="G12" s="15"/>
      <c r="H12" s="13">
        <f t="shared" si="0"/>
        <v>0</v>
      </c>
      <c r="I12" s="14"/>
      <c r="J12" s="13">
        <f t="shared" si="1"/>
        <v>0</v>
      </c>
      <c r="K12" s="13">
        <f t="shared" si="2"/>
        <v>0</v>
      </c>
    </row>
    <row r="13" spans="1:11" ht="96.75" customHeight="1">
      <c r="A13" s="17">
        <v>6</v>
      </c>
      <c r="B13" s="55" t="s">
        <v>65</v>
      </c>
      <c r="C13" s="11"/>
      <c r="D13" s="11"/>
      <c r="E13" s="10" t="s">
        <v>19</v>
      </c>
      <c r="F13" s="26">
        <v>10</v>
      </c>
      <c r="G13" s="15"/>
      <c r="H13" s="13">
        <f t="shared" si="0"/>
        <v>0</v>
      </c>
      <c r="I13" s="14"/>
      <c r="J13" s="13">
        <f t="shared" si="1"/>
        <v>0</v>
      </c>
      <c r="K13" s="13">
        <f t="shared" si="2"/>
        <v>0</v>
      </c>
    </row>
    <row r="14" spans="1:11" ht="15.75" customHeight="1">
      <c r="A14" s="17">
        <v>7</v>
      </c>
      <c r="B14" s="50" t="s">
        <v>9</v>
      </c>
      <c r="C14" s="11"/>
      <c r="D14" s="11"/>
      <c r="E14" s="10" t="s">
        <v>19</v>
      </c>
      <c r="F14" s="4">
        <v>200</v>
      </c>
      <c r="G14" s="15"/>
      <c r="H14" s="13">
        <f t="shared" si="0"/>
        <v>0</v>
      </c>
      <c r="I14" s="14"/>
      <c r="J14" s="13">
        <f t="shared" si="1"/>
        <v>0</v>
      </c>
      <c r="K14" s="13">
        <f t="shared" si="2"/>
        <v>0</v>
      </c>
    </row>
    <row r="15" spans="1:11" ht="18.75" customHeight="1">
      <c r="A15" s="56" t="s">
        <v>20</v>
      </c>
      <c r="B15" s="57"/>
      <c r="C15" s="57"/>
      <c r="D15" s="57"/>
      <c r="E15" s="57"/>
      <c r="F15" s="57"/>
      <c r="G15" s="57"/>
      <c r="H15" s="23">
        <f>SUM(H8:H14)</f>
        <v>0</v>
      </c>
      <c r="I15" s="7"/>
      <c r="J15" s="7"/>
      <c r="K15" s="23">
        <f>SUM(K8:K14)</f>
        <v>0</v>
      </c>
    </row>
    <row r="16" spans="8:11" ht="12.75">
      <c r="H16" s="12" t="s">
        <v>14</v>
      </c>
      <c r="K16" s="12" t="s">
        <v>14</v>
      </c>
    </row>
    <row r="17" spans="8:11" ht="12.75">
      <c r="H17" s="12" t="s">
        <v>14</v>
      </c>
      <c r="K17" s="12" t="s">
        <v>14</v>
      </c>
    </row>
    <row r="18" spans="8:11" ht="12.75">
      <c r="H18" s="12" t="s">
        <v>14</v>
      </c>
      <c r="K18" s="12" t="s">
        <v>14</v>
      </c>
    </row>
    <row r="19" spans="8:11" ht="12.75">
      <c r="H19" s="12" t="s">
        <v>14</v>
      </c>
      <c r="K19" s="12" t="s">
        <v>14</v>
      </c>
    </row>
    <row r="20" spans="8:11" ht="12.75">
      <c r="H20" s="12" t="s">
        <v>14</v>
      </c>
      <c r="K20" s="12" t="s">
        <v>14</v>
      </c>
    </row>
    <row r="21" spans="8:11" ht="12.75">
      <c r="H21" s="12" t="s">
        <v>14</v>
      </c>
      <c r="K21" s="12" t="s">
        <v>14</v>
      </c>
    </row>
  </sheetData>
  <mergeCells count="2">
    <mergeCell ref="A15:G15"/>
    <mergeCell ref="A3:B3"/>
  </mergeCells>
  <printOptions/>
  <pageMargins left="0.14" right="0.22" top="0.56" bottom="0.18" header="1.42" footer="0.19"/>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usz26"/>
  <dimension ref="A1:K19"/>
  <sheetViews>
    <sheetView tabSelected="1" workbookViewId="0" topLeftCell="A1">
      <selection activeCell="H17" sqref="H17"/>
    </sheetView>
  </sheetViews>
  <sheetFormatPr defaultColWidth="9.00390625" defaultRowHeight="12.75"/>
  <cols>
    <col min="1" max="1" width="4.00390625" style="0" customWidth="1"/>
    <col min="2" max="2" width="49.875" style="0" customWidth="1"/>
    <col min="3" max="3" width="11.25390625" style="0" customWidth="1"/>
    <col min="4" max="4" width="10.75390625" style="0" customWidth="1"/>
    <col min="5" max="5" width="5.375" style="0" customWidth="1"/>
    <col min="6" max="6" width="6.125" style="0" customWidth="1"/>
    <col min="7" max="7" width="7.75390625" style="0" customWidth="1"/>
    <col min="8" max="8" width="11.625" style="0" customWidth="1"/>
    <col min="9" max="9" width="5.25390625" style="0" customWidth="1"/>
    <col min="10" max="10" width="7.625" style="0" customWidth="1"/>
    <col min="11" max="11" width="11.625" style="0" customWidth="1"/>
  </cols>
  <sheetData>
    <row r="1" spans="1:4" s="20" customFormat="1" ht="12.75">
      <c r="A1" s="20" t="s">
        <v>85</v>
      </c>
      <c r="B1" s="21"/>
      <c r="C1" s="21"/>
      <c r="D1" s="21"/>
    </row>
    <row r="2" spans="1:8" ht="12.75">
      <c r="A2" s="2" t="s">
        <v>14</v>
      </c>
      <c r="B2" s="2" t="s">
        <v>14</v>
      </c>
      <c r="C2" s="2"/>
      <c r="D2" s="2"/>
      <c r="H2" t="s">
        <v>14</v>
      </c>
    </row>
    <row r="3" spans="1:4" ht="13.5" customHeight="1">
      <c r="A3" s="2" t="s">
        <v>78</v>
      </c>
      <c r="B3" s="2"/>
      <c r="C3" s="2"/>
      <c r="D3" s="2"/>
    </row>
    <row r="5" spans="2:4" ht="12.75">
      <c r="B5" s="2" t="s">
        <v>14</v>
      </c>
      <c r="C5" s="2"/>
      <c r="D5" s="2"/>
    </row>
    <row r="6" spans="1:11" ht="72" customHeight="1">
      <c r="A6" s="5" t="s">
        <v>15</v>
      </c>
      <c r="B6" s="5" t="s">
        <v>30</v>
      </c>
      <c r="C6" s="6" t="s">
        <v>57</v>
      </c>
      <c r="D6" s="6" t="s">
        <v>58</v>
      </c>
      <c r="E6" s="6" t="s">
        <v>29</v>
      </c>
      <c r="F6" s="6" t="s">
        <v>16</v>
      </c>
      <c r="G6" s="6" t="s">
        <v>17</v>
      </c>
      <c r="H6" s="6" t="s">
        <v>28</v>
      </c>
      <c r="I6" s="6" t="s">
        <v>18</v>
      </c>
      <c r="J6" s="6" t="s">
        <v>26</v>
      </c>
      <c r="K6" s="6" t="s">
        <v>27</v>
      </c>
    </row>
    <row r="7" spans="1:11" ht="12.75">
      <c r="A7" s="8"/>
      <c r="B7" s="8"/>
      <c r="C7" s="8"/>
      <c r="D7" s="8"/>
      <c r="E7" s="8"/>
      <c r="F7" s="9" t="s">
        <v>21</v>
      </c>
      <c r="G7" s="9" t="s">
        <v>25</v>
      </c>
      <c r="H7" s="9" t="s">
        <v>22</v>
      </c>
      <c r="I7" s="9" t="s">
        <v>23</v>
      </c>
      <c r="J7" s="9" t="s">
        <v>24</v>
      </c>
      <c r="K7" s="9" t="s">
        <v>42</v>
      </c>
    </row>
    <row r="8" spans="1:11" ht="19.5" customHeight="1">
      <c r="A8" s="3">
        <v>1</v>
      </c>
      <c r="B8" s="24" t="s">
        <v>36</v>
      </c>
      <c r="C8" s="3"/>
      <c r="D8" s="3"/>
      <c r="E8" s="10" t="s">
        <v>19</v>
      </c>
      <c r="F8" s="4">
        <v>50</v>
      </c>
      <c r="G8" s="15"/>
      <c r="H8" s="13">
        <f>(F8*G8)</f>
        <v>0</v>
      </c>
      <c r="I8" s="14"/>
      <c r="J8" s="13">
        <f>(H8*I8)</f>
        <v>0</v>
      </c>
      <c r="K8" s="13">
        <f>(H8+J8)</f>
        <v>0</v>
      </c>
    </row>
    <row r="9" spans="1:11" ht="19.5" customHeight="1">
      <c r="A9" s="3">
        <v>2</v>
      </c>
      <c r="B9" s="3" t="s">
        <v>37</v>
      </c>
      <c r="C9" s="3"/>
      <c r="D9" s="3"/>
      <c r="E9" s="10" t="s">
        <v>19</v>
      </c>
      <c r="F9" s="4">
        <v>100</v>
      </c>
      <c r="G9" s="15"/>
      <c r="H9" s="13">
        <f>(F9*G9)</f>
        <v>0</v>
      </c>
      <c r="I9" s="14"/>
      <c r="J9" s="13">
        <f>(H9*I9)</f>
        <v>0</v>
      </c>
      <c r="K9" s="13">
        <f>(H9+J9)</f>
        <v>0</v>
      </c>
    </row>
    <row r="10" spans="1:11" ht="19.5" customHeight="1">
      <c r="A10" s="3">
        <v>3</v>
      </c>
      <c r="B10" s="24" t="s">
        <v>12</v>
      </c>
      <c r="C10" s="3"/>
      <c r="D10" s="3"/>
      <c r="E10" s="10" t="s">
        <v>19</v>
      </c>
      <c r="F10" s="4">
        <v>500</v>
      </c>
      <c r="G10" s="15"/>
      <c r="H10" s="13">
        <f>(F10*G10)</f>
        <v>0</v>
      </c>
      <c r="I10" s="14"/>
      <c r="J10" s="13">
        <f>(H10*I10)</f>
        <v>0</v>
      </c>
      <c r="K10" s="13">
        <f>(H10+J10)</f>
        <v>0</v>
      </c>
    </row>
    <row r="11" spans="1:11" ht="19.5" customHeight="1">
      <c r="A11" s="3">
        <v>4</v>
      </c>
      <c r="B11" s="24" t="s">
        <v>13</v>
      </c>
      <c r="C11" s="3"/>
      <c r="D11" s="3"/>
      <c r="E11" s="10" t="s">
        <v>19</v>
      </c>
      <c r="F11" s="4">
        <v>600</v>
      </c>
      <c r="G11" s="15"/>
      <c r="H11" s="22">
        <f>(F11*G11)</f>
        <v>0</v>
      </c>
      <c r="I11" s="14"/>
      <c r="J11" s="13">
        <f>(H11*I11)</f>
        <v>0</v>
      </c>
      <c r="K11" s="22">
        <f>(H11+J11)</f>
        <v>0</v>
      </c>
    </row>
    <row r="12" spans="1:11" ht="20.25" customHeight="1">
      <c r="A12" s="56" t="s">
        <v>20</v>
      </c>
      <c r="B12" s="57"/>
      <c r="C12" s="57"/>
      <c r="D12" s="57"/>
      <c r="E12" s="57"/>
      <c r="F12" s="57"/>
      <c r="G12" s="57"/>
      <c r="H12" s="23">
        <f>SUM(H8:H11)</f>
        <v>0</v>
      </c>
      <c r="I12" s="7"/>
      <c r="J12" s="7"/>
      <c r="K12" s="23">
        <f>SUM(K8:K11)</f>
        <v>0</v>
      </c>
    </row>
    <row r="13" spans="8:11" ht="12.75">
      <c r="H13" s="12" t="s">
        <v>14</v>
      </c>
      <c r="K13" s="12" t="s">
        <v>14</v>
      </c>
    </row>
    <row r="14" spans="2:11" ht="12.75">
      <c r="B14" t="s">
        <v>46</v>
      </c>
      <c r="H14" s="12" t="s">
        <v>14</v>
      </c>
      <c r="K14" s="12" t="s">
        <v>14</v>
      </c>
    </row>
    <row r="15" spans="2:11" ht="12.75">
      <c r="B15" t="s">
        <v>47</v>
      </c>
      <c r="H15" s="12" t="s">
        <v>14</v>
      </c>
      <c r="K15" s="12" t="s">
        <v>14</v>
      </c>
    </row>
    <row r="16" spans="8:11" ht="12.75">
      <c r="H16" s="12" t="s">
        <v>14</v>
      </c>
      <c r="K16" s="12" t="s">
        <v>14</v>
      </c>
    </row>
    <row r="17" spans="8:11" ht="12.75">
      <c r="H17" s="12" t="s">
        <v>14</v>
      </c>
      <c r="K17" s="12" t="s">
        <v>14</v>
      </c>
    </row>
    <row r="18" spans="8:11" ht="12.75">
      <c r="H18" s="12" t="s">
        <v>14</v>
      </c>
      <c r="K18" s="12" t="s">
        <v>14</v>
      </c>
    </row>
    <row r="19" ht="12.75">
      <c r="H19" s="12" t="s">
        <v>14</v>
      </c>
    </row>
  </sheetData>
  <mergeCells count="1">
    <mergeCell ref="A12:G1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 </cp:lastModifiedBy>
  <cp:lastPrinted>2010-06-09T09:37:11Z</cp:lastPrinted>
  <dcterms:created xsi:type="dcterms:W3CDTF">2004-07-09T07:59:18Z</dcterms:created>
  <dcterms:modified xsi:type="dcterms:W3CDTF">2010-06-09T09:37:18Z</dcterms:modified>
  <cp:category/>
  <cp:version/>
  <cp:contentType/>
  <cp:contentStatus/>
</cp:coreProperties>
</file>