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14" firstSheet="7" activeTab="7"/>
  </bookViews>
  <sheets>
    <sheet name="Pakiet 1 - Rękawiczki " sheetId="1" r:id="rId1"/>
    <sheet name="Pakiet 2 - Strzykawki " sheetId="2" r:id="rId2"/>
    <sheet name="Pakiet 3 - igły iniekcyjne" sheetId="3" r:id="rId3"/>
    <sheet name="Pakiet 4- igły do znieczuleń " sheetId="4" r:id="rId4"/>
    <sheet name="Pakiet 5 - venflony" sheetId="5" r:id="rId5"/>
    <sheet name="Pakiet 6- Przyrządy " sheetId="6" r:id="rId6"/>
    <sheet name="Pakiet 7 - Dreny" sheetId="7" r:id="rId7"/>
    <sheet name="Pakiet 8 - przyrząd do pompy" sheetId="8" r:id="rId8"/>
    <sheet name="Pakiet 9 - Sprzęt med.różny " sheetId="9" r:id="rId9"/>
    <sheet name="Pakiet 10 - wkłady, kanistry" sheetId="10" r:id="rId10"/>
    <sheet name="Pakiet 11 - przyrząd " sheetId="11" r:id="rId11"/>
    <sheet name="Pakiet 12 worki" sheetId="12" r:id="rId12"/>
    <sheet name="Pakiet 13 - Elektrody" sheetId="13" r:id="rId13"/>
  </sheets>
  <definedNames/>
  <calcPr fullCalcOnLoad="1"/>
</workbook>
</file>

<file path=xl/sharedStrings.xml><?xml version="1.0" encoding="utf-8"?>
<sst xmlns="http://schemas.openxmlformats.org/spreadsheetml/2006/main" count="702" uniqueCount="191">
  <si>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</si>
  <si>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</si>
  <si>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</si>
  <si>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</si>
  <si>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</si>
  <si>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</si>
  <si>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</si>
  <si>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</si>
  <si>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</si>
  <si>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</si>
  <si>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</si>
  <si>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</si>
  <si>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</si>
  <si>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</si>
  <si>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</si>
  <si>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</si>
  <si>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</si>
  <si>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op. 100 szt.</t>
  </si>
  <si>
    <t>Strzykawka Janett 100 ml</t>
  </si>
  <si>
    <t>Przyrząd do przetaczania krwi</t>
  </si>
  <si>
    <t>2.</t>
  </si>
  <si>
    <t>4.</t>
  </si>
  <si>
    <t>5.</t>
  </si>
  <si>
    <t>6.</t>
  </si>
  <si>
    <t xml:space="preserve">        F</t>
  </si>
  <si>
    <t>Przyrząd do szybkiego przetaczania krwi i preparatów krwi</t>
  </si>
  <si>
    <t xml:space="preserve">Strzykawka j.u. 2 ml </t>
  </si>
  <si>
    <t xml:space="preserve">Strzykawka j.u. 5 ml </t>
  </si>
  <si>
    <t xml:space="preserve">Strzykawka j.u. 10 ml </t>
  </si>
  <si>
    <t xml:space="preserve">Strzykawka j.u. 20 ml </t>
  </si>
  <si>
    <t xml:space="preserve">Strzykawka tuberkulinowa 1 ml z igłą </t>
  </si>
  <si>
    <t>Strzykawka insulinówka 1 ml z igłą</t>
  </si>
  <si>
    <t xml:space="preserve"> Zamawiający dopuszcza zaoferowanie następujących opakowań:</t>
  </si>
  <si>
    <t>poz. 1 strzykawka 2 ml od 100 - 300 szt.</t>
  </si>
  <si>
    <t>poz. 2 strzykawka 5 ml od 100 - 200 szt.</t>
  </si>
  <si>
    <t>poz. 3 strzykawka 10 ml od 90 - 100 szt.</t>
  </si>
  <si>
    <t>poz. 4 strzykawka 20 ml 0d 50 - 100 szt.</t>
  </si>
  <si>
    <t>z jednoczesnym przeliczeniem ceny do 100 szt.</t>
  </si>
  <si>
    <t>Igła typu PENCIL POINT do wykonywania punkcji lędźwiowych i znieczuleń podpajęczynówkowych 22 G x 3 1/2" (0,7 x 90 mm)</t>
  </si>
  <si>
    <t>Igła motylek 0,5 x 19mm ; 0,6 x 19 mm; 0,7 x 19 mm; 0,8 x 19 mm; 1,1 x 19 mm  zakończona drenem typ Luer - Lock</t>
  </si>
  <si>
    <t>Kaniula tętnicza z zaworem odcinającym 20 G dł. 45 mm</t>
  </si>
  <si>
    <t>Strzykawka j.u. 50/60 ml Luer/Lock do pompy infuzyjnej z dwustronną skalą pomiarową</t>
  </si>
  <si>
    <t>Strzykawka 50/60 ml Luer/Lock do pompy bursztynowa lub czarna  z dwustronną skalą pomiarową</t>
  </si>
  <si>
    <t>Igła typu PENCIL POINT do wykonywania punkcji lędźwiowych i znieczuleń podpajęczynówkowych 20 G 0,9 x 90 mm</t>
  </si>
  <si>
    <t>Igła typu PENCIL POINT do wykonywania punkcji lędźwiowych i znieczuleń podpajęczynówkowych 18 G 1,2 x 90 mm</t>
  </si>
  <si>
    <t>igła do iniekcji 1,6 x 40 mm</t>
  </si>
  <si>
    <t>Igła typu PENCIL POINT z prowadnicą do znieczuleń podpajęczynówkowych 25G, długość  90 mm, z prowadnicą 20 G długość 30 - 38 mm</t>
  </si>
  <si>
    <t>Przyrząd  do przetaczania płynów infuzyjnych bursztynowy lub czarny</t>
  </si>
  <si>
    <t xml:space="preserve">Przedłużacz do pompy infuzyjnej bursztynowy </t>
  </si>
  <si>
    <t xml:space="preserve">Przedłużacz do pompy infuzyjnej  </t>
  </si>
  <si>
    <t>Igła do iniekcji 0,45 - 0,9 mm ( dł wg zapotrzebowania bieżącego Zamawiającego)</t>
  </si>
  <si>
    <t>Igła do iniekcji 1,1 mm x 40 mm</t>
  </si>
  <si>
    <t>Igła do iniekcji 1,2 mm x 40 mm</t>
  </si>
  <si>
    <t>Zamawiający dopuszcza zaoferowanie w :</t>
  </si>
  <si>
    <t xml:space="preserve">Korek Luer - Lok </t>
  </si>
  <si>
    <t xml:space="preserve">Igła jednorazowa do Peanów 0,25 x 8 mm lub 0,3 x 8 mm </t>
  </si>
  <si>
    <t>Przyrząd do przetaczania płynów infuzyjnych z możliwością pomiaru odśrodkowego ciśnienia żylnego OCZ</t>
  </si>
  <si>
    <t xml:space="preserve"> 1.</t>
  </si>
  <si>
    <t>Numer katalogowy</t>
  </si>
  <si>
    <t>Nazwa handlowa, producent, kraj</t>
  </si>
  <si>
    <t>F</t>
  </si>
  <si>
    <r>
      <t>poz. 1</t>
    </r>
    <r>
      <rPr>
        <sz val="9"/>
        <rFont val="Arial CE"/>
        <family val="0"/>
      </rPr>
      <t xml:space="preserve"> zamawiający dopuszcza zaoferowanie igły motylek o długości 20 mm</t>
    </r>
  </si>
  <si>
    <t>Asortyment ze wszystkich pozycji pakowany pojedyńczo, sterylnie.</t>
  </si>
  <si>
    <t>7.</t>
  </si>
  <si>
    <t>Przyrząd do przetaczania płynów infuzyjnych - powinien posiadać długość komory kroplowej w granicach 4.0 - 6,0 cm i odpowietrzacz zamknięty/otwarty (ON/OFF).</t>
  </si>
  <si>
    <t xml:space="preserve"> 3.</t>
  </si>
  <si>
    <t>Kaniula venflon- Kaniula ma posiadać  min. 4 paski radiacyjne , pakowane w opakowanie typu "bezpiecznego", gdzie część papierowa poprzez swą wielowarstwową strukturę nie ulega rozerwaniu, a tym samym zabezpiecza przed niezamierzoną utratą jałowości w trakcie użytkowania, przechowywania i transportu. Kaniule powinny posiadać rodzaj steryliacji, rozmiar, numer serii, natomiast na opakowaniu zbiorczym wartość przepływu, z jakiego materiału wykonana jest kaniula oraz długość kaniuli. Powierzchnia kaniuli powinna być idealnie gładka i musi posiadać samozatrzaskowy port boczny, może być wykonna z poliuretanu. 
Rozmiary -  24G</t>
  </si>
  <si>
    <r>
      <t>Igła typu PENCIL POINT do wykonywania punkcji lędźwiowych i znieczuleń podpajęczynówkowych 24 G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x 103 mm z 38 mm prowadnicą</t>
    </r>
  </si>
  <si>
    <r>
      <t>Igła typu PENCIL POINT do wykonywania punkcji lędźwiowych i znieczuleń podpajęczynówkowych 24 G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x 150 mm z 42 mm prowadnicą</t>
    </r>
  </si>
  <si>
    <t xml:space="preserve">poz.2 igły  Quinke - Yale STANDARD 18 G 1,2 x 90 mm                                        </t>
  </si>
  <si>
    <t>Igła typu PENCIL POINT do wykonywania punkcji lędźwiowych i znieczuleń podpajęczynówkowych 27 G, długość 103 - 120 mm</t>
  </si>
  <si>
    <t>poz. 7 strzykawka tuberkulinowa 1 ml. z igłą od 100 - 200</t>
  </si>
  <si>
    <t>poz. 8 strzykawka insulinówka 1 ml. z igłą od 100 - 200</t>
  </si>
  <si>
    <t xml:space="preserve">Przyrząd do przetaczania płynów infuzyjnych z precyzyjnym regulatorem przepływu mieszczącym się w zakresie 2 - 350 ml/h, dren o dł. min. 1,5 m z portem do dodatkowej iniekcji </t>
  </si>
  <si>
    <t>8.</t>
  </si>
  <si>
    <t>Kaniula dziecięca nr 0,6- 0,7 powinna posiadać zdejmowany uchwyt ułatwiający wprowadzanie do naczynia, dopuszcza się podanie kaniul w rozmiarach określonych w międzynarodowych jednostkach Gearge, przy równoczesnym zachowaniu standardowej kolorystyki i numeracji polskiej.Pakowane w sztywne opakowanie typuTyvec
zabezpieczajace przed utrata jałowości.</t>
  </si>
  <si>
    <t>Kaniula venflon- Kaniula ma posiadać 6 pasków radiacyjnych. 
Pakowane w sztywne opakowanie typuTyvec
zabezpieczajace przed utrata jałowości. Kaniule powinny posiadać rodzaj steryliacji, rozmiar, numer serii, natomiast na opakowaniu zbiorczym wartość przepływu, z jakiego materiału wykonana jest kaniula oraz długość kaniuli. Powierzchnia kaniuli powinna być idealnie gładka oraz musi być wykonna z poliuretanu i posiadać samozatrzaskowy port boczny. 
Rozmiary -  22G, 20G, 18G, 17G, 16G, 14 G</t>
  </si>
  <si>
    <t>Zamknięty system dostępu naczyniowego, bezigłowy do wielokrotnej aktywacji, bez mechanicznych części wewnętrznych w technologi podzielnej mębrany silikonowej z końcówką LUER</t>
  </si>
  <si>
    <r>
      <t>poz. 4</t>
    </r>
    <r>
      <rPr>
        <sz val="9"/>
        <rFont val="Arial CE"/>
        <family val="0"/>
      </rPr>
      <t xml:space="preserve"> zamawiający wymaga, aby kaniule wyposażone były w kulowo suwakowy zawór odcinający , eliminujący ryzyko powstania zatoru powietrznego oraz zapobiegający niebezpieczeństwu wynikającemu z ekspozycji personelu szpitalnego na kontakt z krwią.</t>
    </r>
  </si>
  <si>
    <r>
      <t>poz. 4 - 7</t>
    </r>
    <r>
      <rPr>
        <sz val="9"/>
        <rFont val="Arial CE"/>
        <family val="0"/>
      </rPr>
      <t xml:space="preserve"> zamawiający nie wymaga, aby kaniule pochodziły od jednego producenta, natomiast  wymaga, aby w danej pozycji wszystkie kaniule pochodziły od jednego producenta</t>
    </r>
  </si>
  <si>
    <t>Worek stomijny otwarty, jednoczęściowy, przezroczysty, z zamknięciem na rzepy , rozmiar do docięcia (10 mm - 76 mm), poj. 650 ml.</t>
  </si>
  <si>
    <t>L.p.</t>
  </si>
  <si>
    <t>Nazwa artukułu</t>
  </si>
  <si>
    <t>J.m.</t>
  </si>
  <si>
    <t>Cena jednostkowa netto</t>
  </si>
  <si>
    <t>Wartość netto stanowiąca iloczyn             A X B = C</t>
  </si>
  <si>
    <t>VAT%</t>
  </si>
  <si>
    <t>Wartość brutto stanowiąca sumę                     C + E = F</t>
  </si>
  <si>
    <t>B</t>
  </si>
  <si>
    <t>1.</t>
  </si>
  <si>
    <t>szt</t>
  </si>
  <si>
    <t>3.</t>
  </si>
  <si>
    <t>Żel do wkładów do ssaka opakowanie typu wiadro  a 4 kg</t>
  </si>
  <si>
    <t>Butelka z żelem 72 g. zasysajaca się do systemu VACSAX</t>
  </si>
  <si>
    <t>Razem</t>
  </si>
  <si>
    <r>
      <t>Wkład workowy 1xużytku : 
a)</t>
    </r>
    <r>
      <rPr>
        <sz val="8"/>
        <rFont val="Arial"/>
        <family val="2"/>
      </rPr>
      <t xml:space="preserve"> Wkład wykonany z wysokozagęszczonego polietylenu(bez zawartosci PCV),posiadający funkcję samozasysania, uszczelniany samoczynnie po uruchomieniu ssania bez koniecznosci wciskania go w kanister i podłączenia dodatkowych urządzeń lub przełączników</t>
    </r>
    <r>
      <rPr>
        <b/>
        <sz val="8"/>
        <rFont val="Arial"/>
        <family val="2"/>
      </rPr>
      <t>:
b)</t>
    </r>
    <r>
      <rPr>
        <sz val="8"/>
        <rFont val="Arial"/>
        <family val="2"/>
      </rPr>
      <t xml:space="preserve">Wyposażony w filtr antybakteryjny i hydrofobowy(nie mylić z zastawką) zabezpieczający źródło ssania przed zalaniem- automatyczne odcięcie ssania po napełnieniu się wkładu;
</t>
    </r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Posiadajacy zintegrowaną pokrywę wyposażoną w tylko dwa króćce(porty):pacjent oraz próżnia;
</t>
    </r>
    <r>
      <rPr>
        <b/>
        <sz val="8"/>
        <rFont val="Arial"/>
        <family val="2"/>
      </rPr>
      <t>d)</t>
    </r>
    <r>
      <rPr>
        <sz val="8"/>
        <rFont val="Arial"/>
        <family val="2"/>
      </rPr>
      <t>Wkład bez dodatkowych otworów w pokrywie poza króćcami ssania i pacjenta- nie dochodzi do rozszczelnienia wkładu oraz nie ma ryzyka przypadkowego wylania się substancji odsysanej i tym samym nie ma ryzyka kontaktu z wydzieliną - bezpieczne żelowanie wkładu zarówno czystego jak i odessaną wydzieliną przez króciec (port) pacjenta;</t>
    </r>
  </si>
  <si>
    <r>
      <t>e)</t>
    </r>
    <r>
      <rPr>
        <sz val="8"/>
        <rFont val="Arial"/>
        <family val="2"/>
      </rPr>
      <t xml:space="preserve"> Kompatybilnosć wkładów z kanistrami różnej pojemności- możliwość użycia mniejszych wkładów w większych kanistrach;</t>
    </r>
    <r>
      <rPr>
        <b/>
        <sz val="8"/>
        <rFont val="Arial"/>
        <family val="2"/>
      </rPr>
      <t xml:space="preserve"> 
f)</t>
    </r>
    <r>
      <rPr>
        <sz val="8"/>
        <rFont val="Arial"/>
        <family val="2"/>
      </rPr>
      <t xml:space="preserve">Wyposażony w dwa uchwyty w postaci pętli do demontażu wkładu po jego zapełnieniu; 
</t>
    </r>
    <r>
      <rPr>
        <b/>
        <sz val="8"/>
        <rFont val="Arial"/>
        <family val="2"/>
      </rPr>
      <t>g)</t>
    </r>
    <r>
      <rPr>
        <sz val="8"/>
        <rFont val="Arial"/>
        <family val="2"/>
      </rPr>
      <t xml:space="preserve">Data ważności nadrukowana fabrycznie 
na każdym wkładzie;
</t>
    </r>
    <r>
      <rPr>
        <b/>
        <sz val="8"/>
        <rFont val="Arial"/>
        <family val="2"/>
      </rPr>
      <t>h)</t>
    </r>
    <r>
      <rPr>
        <sz val="8"/>
        <rFont val="Arial"/>
        <family val="2"/>
      </rPr>
      <t xml:space="preserve"> Każdy wkład wyposażony w zatyczki 
na port pacjenta i port próżni;
</t>
    </r>
    <r>
      <rPr>
        <b/>
        <sz val="8"/>
        <rFont val="Arial"/>
        <family val="2"/>
      </rPr>
      <t>i)</t>
    </r>
    <r>
      <rPr>
        <sz val="8"/>
        <rFont val="Arial"/>
        <family val="2"/>
      </rPr>
      <t xml:space="preserve">Podziałka co 100 ml. na wkładzie 2l;
- pojemność 1000 ml
- pojemność 2000 ml;
- pojemność 3000 ml.   </t>
    </r>
  </si>
  <si>
    <r>
      <t xml:space="preserve">Kanister wielorazowego użytku:
a) </t>
    </r>
    <r>
      <rPr>
        <sz val="8"/>
        <rFont val="Arial"/>
        <family val="2"/>
      </rPr>
      <t xml:space="preserve">Wykonany z przezroczystego, nietłukącego się tworzywa, ocechowany skalą pomiarową co 100 ml do pełnej pojemności oferowanego wkładu ( 1000, 2000, 3000, ml );
</t>
    </r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 xml:space="preserve">Odporny na środki dezynfekujące, światło UV ( lampy bakteriobójcze UV ) oraz parę;
</t>
    </r>
    <r>
      <rPr>
        <b/>
        <sz val="8"/>
        <rFont val="Arial"/>
        <family val="2"/>
      </rPr>
      <t xml:space="preserve">c) </t>
    </r>
    <r>
      <rPr>
        <sz val="8"/>
        <rFont val="Arial"/>
        <family val="2"/>
      </rPr>
      <t xml:space="preserve">Kompatybilny z wkładami 1x użytku, wyposażony w uchwyt do mocowników ściennych, szynowych lub wózków jezdnych;
</t>
    </r>
    <r>
      <rPr>
        <b/>
        <sz val="8"/>
        <rFont val="Arial"/>
        <family val="2"/>
      </rPr>
      <t xml:space="preserve">d) </t>
    </r>
    <r>
      <rPr>
        <sz val="8"/>
        <rFont val="Arial"/>
        <family val="2"/>
      </rPr>
      <t xml:space="preserve">Kanister nie posiada żadnych dodatkowych przyłączy ( otworów ) typu próżnia/ssanie. Wszystkie kanistry są wielokrotnego użytku ( z możliwością ich autoklawowania w tem. do 121C )- nie zawierają PCV;
</t>
    </r>
    <r>
      <rPr>
        <b/>
        <sz val="8"/>
        <rFont val="Arial"/>
        <family val="2"/>
      </rPr>
      <t xml:space="preserve">e) </t>
    </r>
    <r>
      <rPr>
        <sz val="8"/>
        <rFont val="Arial"/>
        <family val="2"/>
      </rPr>
      <t xml:space="preserve">Każdy kanister posiada informację o metodzie sterylizacji;
- Pojemność 1000 ml;
- Pojemność 2000 ml;
- Pojemność 3000 ml.
</t>
    </r>
  </si>
  <si>
    <r>
      <t>Torba na wymiociny jednorazowego użytku:</t>
    </r>
    <r>
      <rPr>
        <sz val="8"/>
        <rFont val="Arial"/>
        <family val="2"/>
      </rPr>
      <t xml:space="preserve">
- wykonana z przeźroczystego materiału,
- wyskalowana co 100 ml., 
- uchwyt posiada wcięcie umożliwiajace higieniczne zamknięcie, odcinające przy tym źródło przykrego zapachu,
- pojemność 1500 ml.</t>
    </r>
  </si>
  <si>
    <t>Rękawiczka diagnostyczna lateksowa lekko pudrowana o zawartości protein poniżej 80 ug/g, mankiet rolowany, uniwersalna pasująca na lewą i prawą dłoń,  poziom AOL-1,5 . Rozmiar  XS, S, M, L, XL. (1 op a 100 szt.)</t>
  </si>
  <si>
    <t>op.</t>
  </si>
  <si>
    <t>Rękawiczka diagnostyczna latexowa,  lekko pudrowana, o zawartosci protein poniżej 80ug/g, mankiet rolowany, uniwersalna pasująca  na lewą i prawą dłoń , poziomAOL-1,5  - Rozmiar  S , M, L.
(1 op a 100 szt.)</t>
  </si>
  <si>
    <t>Rękawiczka diagnostyczna winilowa bezpudrowa, powierzchnia rękawiczki gładka, mankiet rolowany, uniwersalna pasująca na lewą i prawą dłoń, poziom AOL-1,5.Wytrzymałość na rozciąganie przed i po starzeniu min. 3,6N. Rozmiar  S,  M,  L.
(1 op a 100 szt.)</t>
  </si>
  <si>
    <t>Rękawiczka diagnostyczna sterylna lateksowa pudrowana,mankiet rolowany, o  zawartosci protein ponizej 100 ug/g , gładka na całej powierzchni dłoni, poziom AOL-1,5, uniwersalna pasująca na lewą i prawą dłoń, pakowane parami . Rozmiar  S,  M,  L.</t>
  </si>
  <si>
    <t>par</t>
  </si>
  <si>
    <t xml:space="preserve">Rękawiczka chirurgiczna sterylna lateksowa ortopedyczna, bezpudrowa,chlorowana i silikonowana, pokryta warstwą polimeru od wewnątrz, mikroteksturowana na całej powierzchni dłoni , mankiet rolowany, zawartość protein poniżej 30 ug/g, poziom AOL-1,5, grubość na środkowym palcu na pojedyńczej ściance min. 0,33 mm. </t>
  </si>
  <si>
    <t xml:space="preserve">Rękawiczka chirurgiczna sterylna lateksowa, lekko pudrowana, mikroteksturowana na całej powierzchni dłoni, mankiet rolowany, zawartość protein poniżej 80 ug/g, poziom AOL- 1,0 grubość na środkowym palcu 0,21 - 0,23 mm. Mankiet rękawiczki w opakowaniu wywinięty,  rękawiczka niezłożona. Nie dopuszcza się rękawic bezpudrowych. </t>
  </si>
  <si>
    <t>Rękawiczka chirurgiczna sterylna lateksowa, bezpudrowana, mikroteksturowana na całej powierzchni dłoni, mankiet rolowany, zawartość protein poniżej 50 ug/g, poziom AOL- 1,0 grubość na środkowym palcu 0,21 - 0,25 mm.Powierzchnia rękawiczki chlorowana i pokryta obustronnie polimerem. Mankiet rękawiczki wywinięty w opakowaniu,  rękawiczka niezłożona. Opakowanie zewnetrzne foliowane, zapewniające szczelność do momentu otwarcia..</t>
  </si>
  <si>
    <t>Rękawiczka diagnostyczna bezpudrowa, syntetyczna z nawilżającą wewnętrzną warstwą aloesową, kolor zielony, mankiet rolowany, AQL – 1,5, opak. Rozmiar S, M, L
(1 op a 100 szt.)</t>
  </si>
  <si>
    <t>9.</t>
  </si>
  <si>
    <t>Rękawiczka diagnostyczna nitrylowa, kolor niebieski, AQL – 1,5, lekko teksturowana na całej powierzchni dłoni, opak. 100 szt.</t>
  </si>
  <si>
    <t>10.</t>
  </si>
  <si>
    <t>Rękawiczka diagnostyczna lateksowa bezpudrowa, kolor ciemnoniebieski, mankiet rolowany,  poziom protein poniżej 30 µg/g, długość rękawiczki min. 295 mm, grubość na środkowym palcu min 0,33 mm ( na pojedynczej ściance), AQL – 1,5, opak. 50 szt.</t>
  </si>
  <si>
    <t>11.</t>
  </si>
  <si>
    <t>Rękawiczka chirurgiczna syntetyczna wykonana z neoprenu, kolor zielony, z wewnętrzną warstwą polimerową, chlorowana i silikonowana, mankiet prosty, teksturowana na całej powierzchni dłoni, AQL-1,5</t>
  </si>
  <si>
    <t>12.</t>
  </si>
  <si>
    <t>Rękawiczki foliowe op. a 100 szt.</t>
  </si>
  <si>
    <t>Zamawiający wymaga dostarczenia sprawozdania z badania produktów potwierdzajacego parametry oferowanych rękawic wystawione przez producenta.</t>
  </si>
  <si>
    <t>Dren Kehra ch 8, ch 10, ch 12, 
30 x 13</t>
  </si>
  <si>
    <t>Dren Kehra ch 14, ch 16, ch 18, ch 20, ch 22, ch 24 ,
 50 x 16</t>
  </si>
  <si>
    <t>Dreny sterylne typ REDON ch 10 - 18</t>
  </si>
  <si>
    <t>Łącznik do przerywanego odsysania - sterylny</t>
  </si>
  <si>
    <r>
      <t xml:space="preserve">Zestaw do odsysania pola operacyjnego z końcówką typ Yankauer. Kanka zgięta, perforowana z 4 otworami, wyposażona  w przezroczystą, </t>
    </r>
    <r>
      <rPr>
        <sz val="10"/>
        <rFont val="Arial CE"/>
        <family val="0"/>
      </rPr>
      <t>użebrowaną rączkę</t>
    </r>
    <r>
      <rPr>
        <sz val="10"/>
        <rFont val="Arial CE"/>
        <family val="0"/>
      </rPr>
      <t>.Dren o  długości min. 200 cm, średnicy 8 mm, profilowany, antyzagięciowy z uniwersalnymi łącznikami. Zestaw sterylny pakowany podwójnie.</t>
    </r>
  </si>
  <si>
    <t>Zestaw do odsysania pola operacyjnego, sterylny, z końcówka typ Pool, kanka zgięta o średnicy zewn. 8/6 mm i długości min.250 mm. Dren łączący o średnicy zewn.6 mm i długości min. 200 cm. Dren profilowany, zabezpieczajacy przed jego załamaniem.</t>
  </si>
  <si>
    <t>Wąż do ssaka /dren łączący do odsysania/ -
 o długści od 1,5 - 2 m., średnicy wew. 5-8 mm, profilowany, antyzgięciowy z uniwersalnymi łącznikami, sterylny opakowanie podwójne. Wyposażony dodatkowo w "męski", prosty łącznik.</t>
  </si>
  <si>
    <t xml:space="preserve">Butelka do ssania system próżniowy REDON poj. 150 ml wysokociśnieniowy z drenem </t>
  </si>
  <si>
    <t>Butelka do ssania system próżniowy REDON poj. 600 ml wysokociśnieniowy z drenem</t>
  </si>
  <si>
    <t>Cewnik do karmienia niemowląt ch 6 -8</t>
  </si>
  <si>
    <t>Zgłębnik żołądkowy długość 125 cm ze znacznikami głębokości 12 - 22 ch</t>
  </si>
  <si>
    <t>Zgłębnik PUR  z prowadnicą i wielofunkcyjnym łącznikiem</t>
  </si>
  <si>
    <t>Wartość netto stanowiąca iloczyn             A x B = C</t>
  </si>
  <si>
    <t xml:space="preserve"> Wartość brutto stanowiąca sumę                             C + E = F</t>
  </si>
  <si>
    <t>Etykieta  (naklejka) na probówkę 1 op. a 100 szt.</t>
  </si>
  <si>
    <t xml:space="preserve">op. </t>
  </si>
  <si>
    <t>Fartuch foliowy tzw. przedniak</t>
  </si>
  <si>
    <t>Folia - koc izotermiczny</t>
  </si>
  <si>
    <t>Golarka medyczna</t>
  </si>
  <si>
    <t>Kanka odbytnicza dla dorosłych ch 30 , 10 x 400 mm</t>
  </si>
  <si>
    <t>Kanka odbytnicza dla dzieci ch 16 długość 200 mm</t>
  </si>
  <si>
    <t>Kieliszki jednorazowe - plastikowe op. a 100 szt</t>
  </si>
  <si>
    <t>Kranik - rampa pięciodrożny</t>
  </si>
  <si>
    <t>Kranik trójdrożny</t>
  </si>
  <si>
    <t>Nerka jednorazowa</t>
  </si>
  <si>
    <t>Ochraniacze na obuwie jednorazowe na gumce</t>
  </si>
  <si>
    <t>Opaska do identyfikacji dzieci i dorosłych</t>
  </si>
  <si>
    <t>Opaska do identyfikacji noworodków ( bezpieczne  zapięcie)</t>
  </si>
  <si>
    <t>Osłonki medyczne - prezerwatywy -  pakowana pojedyńczo</t>
  </si>
  <si>
    <t>Pałeczki do wymazów sterylne - długość 22 cm</t>
  </si>
  <si>
    <t>Patyczek drewniany bez wacika 1 op. A 100 szt.</t>
  </si>
  <si>
    <t>Pinceta jednorazowa</t>
  </si>
  <si>
    <t>Probówka do wymazów - sucha</t>
  </si>
  <si>
    <t>Słuchawka lekarska</t>
  </si>
  <si>
    <t xml:space="preserve">Staza automatyczna posiadająca  prosty mechanizm umożliwiajacy łatwe zapinanie i odpinanie oraz płynną zmianę siły zacisku </t>
  </si>
  <si>
    <t>Staza gumowa</t>
  </si>
  <si>
    <t>Szczoteczki chirurgiczne</t>
  </si>
  <si>
    <t>Szpatułki drewniane 1 op. a 100 szt.</t>
  </si>
  <si>
    <t>Worek do zwłok zapinany na zamek</t>
  </si>
  <si>
    <t>Wymazówka okulistyczna plastikowa, dł.130 mm z wacikiem, w probówce średnica oczka 1,5 mm pakowana pojedyńczo, sterylna</t>
  </si>
  <si>
    <t>Wymazówka z podłożem AMIES</t>
  </si>
  <si>
    <t>Wymazówki transportowe z podłożem węglowym, pakowane idywidualnie, aplikator z tworzywa, dł 15 cm, sterylne</t>
  </si>
  <si>
    <t>Zaciskacz do pępowiny</t>
  </si>
  <si>
    <t xml:space="preserve">Zestaw do lewatywy mikrobiologicznie czysty </t>
  </si>
  <si>
    <t>Zestaw do wlewów kontrastowych bez barytu</t>
  </si>
  <si>
    <t>Żel do USG - 0,5 kg</t>
  </si>
  <si>
    <t>Elektroda jednorazowa żelowana do EKG</t>
  </si>
  <si>
    <t>Wymagania dotyczące elektrody:</t>
  </si>
  <si>
    <t>a) Rozmiar elektrody 43 x 45 mm, podłoże na cienkiej gąbce PE, charakteryzujące się elastycznością, niealergicznością i doskonałą przyczepnością</t>
  </si>
  <si>
    <t>b) Czujnik Ag/AgCl zapewniajacy wysoką jakość sygnału</t>
  </si>
  <si>
    <t>c) Żel stały, charakteryzujący się niskim poziomem impedencji oraz adhezyjnością zarówno od strony skóry pacjenta jak i czujnika, 
co w dużymstopniu eliminuje artefakty ruchowe</t>
  </si>
  <si>
    <t>d) Przyjazne dla skóry pacjenta, hypoalergiczny klej nie powoduje podrażnień skóry oraz nie pozostaje na skórze po odklejeniu elektrody,
 maksymalny czas użycia 48 h</t>
  </si>
  <si>
    <t>Zestaw infuzyjny standardowy  dla dorosłych 8C 820 do pompy GRASEBY</t>
  </si>
  <si>
    <t>Kranik LUER-LOK z drenem</t>
  </si>
  <si>
    <t>Dren do jamy otrzewnowej silikonowany ch. 22 - 36</t>
  </si>
  <si>
    <t xml:space="preserve">Dren do jamy otrzewnowej lateks ch. 22 - 24 </t>
  </si>
  <si>
    <t xml:space="preserve">  Pakiet nr 1 - Rękawiczki</t>
  </si>
  <si>
    <t>Pakiet nr 10 - Wkłady,kanistry do systemu do odsysania Vacsax</t>
  </si>
  <si>
    <t xml:space="preserve">Pakiet 9 - sprzęt medyczy jednorazowy ( różny) </t>
  </si>
  <si>
    <t>Pakiet 8 - przyrząd do pompy</t>
  </si>
  <si>
    <t xml:space="preserve">  Pakiet nr 7 - Dreny</t>
  </si>
  <si>
    <t xml:space="preserve">  Pakiet nr 6 - PRZYRZĄDY DO PŁYNÓW I KRWI</t>
  </si>
  <si>
    <t xml:space="preserve">  Pakiet nr 5 - IGŁY MOTYLEK, VENFLONY</t>
  </si>
  <si>
    <t xml:space="preserve">  Pakiet nr 4 - IGŁY DO NAKŁUĆ JEDNORAZOWEGO UŻYTKU</t>
  </si>
  <si>
    <t xml:space="preserve">  Pakiet nr 3 - IGŁY INIEKCYJNE</t>
  </si>
  <si>
    <t xml:space="preserve">  Pakiet nr 2 - STRZYKAWKI</t>
  </si>
  <si>
    <t>Przyrząd do żywienia jelitowego G/P w wersji grawitacyjnej do opakowań miękkich typ Pack</t>
  </si>
  <si>
    <t>Przyrząd do żywienia jelitowego G/B w wersji grawitacyjnej do butelek</t>
  </si>
  <si>
    <t xml:space="preserve">  Pakiet nr 12 - worek stomijny</t>
  </si>
  <si>
    <t xml:space="preserve">  Pakiet nr 13 - Elektrody</t>
  </si>
  <si>
    <t xml:space="preserve">Pakiet 11 - przyrząd do żywienia jelitowego </t>
  </si>
  <si>
    <t>Załącznik 2  -  FORMULARZ CENOWY</t>
  </si>
  <si>
    <t>Załącznik 2 - FORMULARZ CENOWY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</si>
</sst>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164" fontId="1" fillId="2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2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center" wrapText="1"/>
    </xf>
    <xf numFmtId="165" fontId="1" fillId="2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1" fillId="20" borderId="1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165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" fillId="0" borderId="10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Fill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 horizontal="left"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8" fontId="13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8" fontId="13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8" fontId="1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/>
    </xf>
    <xf numFmtId="9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wrapText="1"/>
    </xf>
    <xf numFmtId="2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0" fillId="0" borderId="10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20" borderId="10" xfId="0" applyFont="1" applyFill="1" applyBorder="1" applyAlignment="1">
      <alignment/>
    </xf>
    <xf numFmtId="0" fontId="14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3" fontId="11" fillId="0" borderId="1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3.00390625" style="0" customWidth="1"/>
    <col min="3" max="4" width="11.125" style="0" customWidth="1"/>
    <col min="5" max="5" width="11.375" style="0" customWidth="1"/>
    <col min="6" max="6" width="7.00390625" style="0" customWidth="1"/>
    <col min="7" max="7" width="7.25390625" style="0" customWidth="1"/>
    <col min="8" max="8" width="11.625" style="0" customWidth="1"/>
    <col min="9" max="9" width="5.625" style="0" customWidth="1"/>
    <col min="10" max="10" width="9.25390625" style="0" customWidth="1"/>
    <col min="11" max="11" width="12.125" style="0" customWidth="1"/>
  </cols>
  <sheetData>
    <row r="1" spans="1:4" s="78" customFormat="1" ht="12.75">
      <c r="A1" s="78" t="s">
        <v>189</v>
      </c>
      <c r="B1" s="111"/>
      <c r="C1" s="111"/>
      <c r="D1" s="111"/>
    </row>
    <row r="2" spans="1:8" ht="12.75">
      <c r="A2" s="2" t="s">
        <v>0</v>
      </c>
      <c r="B2" s="2" t="s">
        <v>0</v>
      </c>
      <c r="C2" s="2"/>
      <c r="D2" s="2"/>
      <c r="H2" t="s">
        <v>0</v>
      </c>
    </row>
    <row r="3" spans="1:4" ht="13.5" customHeight="1">
      <c r="A3" s="2" t="s">
        <v>174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60</v>
      </c>
    </row>
    <row r="8" spans="1:11" ht="69.75" customHeight="1">
      <c r="A8" s="74">
        <v>1</v>
      </c>
      <c r="B8" s="112" t="s">
        <v>99</v>
      </c>
      <c r="C8" s="10"/>
      <c r="D8" s="10"/>
      <c r="E8" s="113" t="s">
        <v>100</v>
      </c>
      <c r="F8" s="4">
        <v>8000</v>
      </c>
      <c r="G8" s="114"/>
      <c r="H8" s="15">
        <f aca="true" t="shared" si="0" ref="H8:H19">(F8*G8)</f>
        <v>0</v>
      </c>
      <c r="I8" s="20"/>
      <c r="J8" s="15">
        <f aca="true" t="shared" si="1" ref="J8:J19">(H8*I8)</f>
        <v>0</v>
      </c>
      <c r="K8" s="15">
        <f aca="true" t="shared" si="2" ref="K8:K19">(H8+J8)</f>
        <v>0</v>
      </c>
    </row>
    <row r="9" spans="1:11" ht="66.75" customHeight="1">
      <c r="A9" s="74" t="s">
        <v>20</v>
      </c>
      <c r="B9" s="112" t="s">
        <v>101</v>
      </c>
      <c r="C9" s="115"/>
      <c r="D9" s="115"/>
      <c r="E9" s="113" t="s">
        <v>100</v>
      </c>
      <c r="F9" s="4">
        <v>8000</v>
      </c>
      <c r="G9" s="114"/>
      <c r="H9" s="15">
        <f t="shared" si="0"/>
        <v>0</v>
      </c>
      <c r="I9" s="20"/>
      <c r="J9" s="15">
        <f t="shared" si="1"/>
        <v>0</v>
      </c>
      <c r="K9" s="15">
        <f t="shared" si="2"/>
        <v>0</v>
      </c>
    </row>
    <row r="10" spans="1:11" ht="83.25" customHeight="1">
      <c r="A10" s="74" t="s">
        <v>91</v>
      </c>
      <c r="B10" s="112" t="s">
        <v>102</v>
      </c>
      <c r="C10" s="115"/>
      <c r="D10" s="116"/>
      <c r="E10" s="113" t="s">
        <v>100</v>
      </c>
      <c r="F10" s="117">
        <v>1500</v>
      </c>
      <c r="G10" s="114"/>
      <c r="H10" s="15">
        <f t="shared" si="0"/>
        <v>0</v>
      </c>
      <c r="I10" s="20"/>
      <c r="J10" s="15">
        <f t="shared" si="1"/>
        <v>0</v>
      </c>
      <c r="K10" s="15">
        <f t="shared" si="2"/>
        <v>0</v>
      </c>
    </row>
    <row r="11" spans="1:11" ht="82.5" customHeight="1">
      <c r="A11" s="74" t="s">
        <v>21</v>
      </c>
      <c r="B11" s="118" t="s">
        <v>103</v>
      </c>
      <c r="C11" s="10"/>
      <c r="D11" s="10"/>
      <c r="E11" s="9" t="s">
        <v>104</v>
      </c>
      <c r="F11" s="64">
        <v>2000</v>
      </c>
      <c r="G11" s="114"/>
      <c r="H11" s="15">
        <f t="shared" si="0"/>
        <v>0</v>
      </c>
      <c r="I11" s="20"/>
      <c r="J11" s="15">
        <f t="shared" si="1"/>
        <v>0</v>
      </c>
      <c r="K11" s="15">
        <f t="shared" si="2"/>
        <v>0</v>
      </c>
    </row>
    <row r="12" spans="1:11" ht="108" customHeight="1">
      <c r="A12" s="74" t="s">
        <v>22</v>
      </c>
      <c r="B12" s="119" t="s">
        <v>105</v>
      </c>
      <c r="C12" s="10"/>
      <c r="D12" s="10"/>
      <c r="E12" s="9" t="s">
        <v>104</v>
      </c>
      <c r="F12" s="4">
        <v>1500</v>
      </c>
      <c r="G12" s="114"/>
      <c r="H12" s="15">
        <f t="shared" si="0"/>
        <v>0</v>
      </c>
      <c r="I12" s="20"/>
      <c r="J12" s="15">
        <f t="shared" si="1"/>
        <v>0</v>
      </c>
      <c r="K12" s="15">
        <f t="shared" si="2"/>
        <v>0</v>
      </c>
    </row>
    <row r="13" spans="1:11" ht="107.25" customHeight="1">
      <c r="A13" s="74" t="s">
        <v>23</v>
      </c>
      <c r="B13" s="112" t="s">
        <v>106</v>
      </c>
      <c r="C13" s="10"/>
      <c r="D13" s="10"/>
      <c r="E13" s="9" t="s">
        <v>104</v>
      </c>
      <c r="F13" s="4">
        <v>25000</v>
      </c>
      <c r="G13" s="114"/>
      <c r="H13" s="15">
        <f t="shared" si="0"/>
        <v>0</v>
      </c>
      <c r="I13" s="20"/>
      <c r="J13" s="15">
        <f t="shared" si="1"/>
        <v>0</v>
      </c>
      <c r="K13" s="15">
        <f t="shared" si="2"/>
        <v>0</v>
      </c>
    </row>
    <row r="14" spans="1:11" ht="129" customHeight="1">
      <c r="A14" s="74" t="s">
        <v>63</v>
      </c>
      <c r="B14" s="119" t="s">
        <v>107</v>
      </c>
      <c r="C14" s="10"/>
      <c r="D14" s="10"/>
      <c r="E14" s="9" t="s">
        <v>104</v>
      </c>
      <c r="F14" s="4">
        <v>2000</v>
      </c>
      <c r="G14" s="114"/>
      <c r="H14" s="15">
        <f>(F14*G14)</f>
        <v>0</v>
      </c>
      <c r="I14" s="20"/>
      <c r="J14" s="15">
        <f>(H14*I14)</f>
        <v>0</v>
      </c>
      <c r="K14" s="15">
        <f>(H14+J14)</f>
        <v>0</v>
      </c>
    </row>
    <row r="15" spans="1:11" ht="67.5" customHeight="1">
      <c r="A15" s="74" t="s">
        <v>74</v>
      </c>
      <c r="B15" s="112" t="s">
        <v>108</v>
      </c>
      <c r="C15" s="10"/>
      <c r="D15" s="10"/>
      <c r="E15" s="113" t="s">
        <v>100</v>
      </c>
      <c r="F15" s="64">
        <v>200</v>
      </c>
      <c r="G15" s="114"/>
      <c r="H15" s="15">
        <f>(F15*G15)</f>
        <v>0</v>
      </c>
      <c r="I15" s="20"/>
      <c r="J15" s="15">
        <f>(H15*I15)</f>
        <v>0</v>
      </c>
      <c r="K15" s="15">
        <f>(H15+J15)</f>
        <v>0</v>
      </c>
    </row>
    <row r="16" spans="1:11" ht="43.5" customHeight="1">
      <c r="A16" s="74" t="s">
        <v>109</v>
      </c>
      <c r="B16" s="118" t="s">
        <v>110</v>
      </c>
      <c r="C16" s="10"/>
      <c r="D16" s="10"/>
      <c r="E16" s="120" t="s">
        <v>100</v>
      </c>
      <c r="F16" s="64">
        <v>50</v>
      </c>
      <c r="G16" s="114"/>
      <c r="H16" s="15">
        <f>(F16*G16)</f>
        <v>0</v>
      </c>
      <c r="I16" s="20"/>
      <c r="J16" s="15">
        <f>(H16*I16)</f>
        <v>0</v>
      </c>
      <c r="K16" s="15">
        <f>(H16+J16)</f>
        <v>0</v>
      </c>
    </row>
    <row r="17" spans="1:11" ht="85.5" customHeight="1">
      <c r="A17" s="74" t="s">
        <v>111</v>
      </c>
      <c r="B17" s="118" t="s">
        <v>112</v>
      </c>
      <c r="C17" s="10"/>
      <c r="D17" s="10"/>
      <c r="E17" s="120" t="s">
        <v>100</v>
      </c>
      <c r="F17" s="64">
        <v>50</v>
      </c>
      <c r="G17" s="114"/>
      <c r="H17" s="15">
        <f>(F17*G17)</f>
        <v>0</v>
      </c>
      <c r="I17" s="20"/>
      <c r="J17" s="15">
        <f>(H17*I17)</f>
        <v>0</v>
      </c>
      <c r="K17" s="15">
        <f>(H17+J17)</f>
        <v>0</v>
      </c>
    </row>
    <row r="18" spans="1:11" ht="69.75" customHeight="1">
      <c r="A18" s="74" t="s">
        <v>113</v>
      </c>
      <c r="B18" s="112" t="s">
        <v>114</v>
      </c>
      <c r="C18" s="10"/>
      <c r="D18" s="10"/>
      <c r="E18" s="120" t="s">
        <v>104</v>
      </c>
      <c r="F18" s="64">
        <v>400</v>
      </c>
      <c r="G18" s="114"/>
      <c r="H18" s="15">
        <f>(F18*G18)</f>
        <v>0</v>
      </c>
      <c r="I18" s="20"/>
      <c r="J18" s="15">
        <f>(H18*I18)</f>
        <v>0</v>
      </c>
      <c r="K18" s="15">
        <f>(H18+J18)</f>
        <v>0</v>
      </c>
    </row>
    <row r="19" spans="1:11" ht="16.5" customHeight="1">
      <c r="A19" s="74" t="s">
        <v>115</v>
      </c>
      <c r="B19" s="59" t="s">
        <v>116</v>
      </c>
      <c r="C19" s="9"/>
      <c r="D19" s="4"/>
      <c r="E19" s="121" t="s">
        <v>100</v>
      </c>
      <c r="F19" s="4">
        <v>85</v>
      </c>
      <c r="G19" s="32"/>
      <c r="H19" s="15">
        <f t="shared" si="0"/>
        <v>0</v>
      </c>
      <c r="I19" s="20"/>
      <c r="J19" s="15">
        <f t="shared" si="1"/>
        <v>0</v>
      </c>
      <c r="K19" s="15">
        <f t="shared" si="2"/>
        <v>0</v>
      </c>
    </row>
    <row r="20" spans="1:11" ht="21.75" customHeight="1">
      <c r="A20" s="139" t="s">
        <v>6</v>
      </c>
      <c r="B20" s="140"/>
      <c r="C20" s="140"/>
      <c r="D20" s="140"/>
      <c r="E20" s="140"/>
      <c r="F20" s="140"/>
      <c r="G20" s="140"/>
      <c r="H20" s="76">
        <f>SUM(H8:H19)</f>
        <v>0</v>
      </c>
      <c r="I20" s="77"/>
      <c r="J20" s="77"/>
      <c r="K20" s="76">
        <f>SUM(K8:K19)</f>
        <v>0</v>
      </c>
    </row>
    <row r="21" spans="8:11" ht="12.75">
      <c r="H21" s="13" t="s">
        <v>0</v>
      </c>
      <c r="K21" s="13" t="s">
        <v>0</v>
      </c>
    </row>
    <row r="22" spans="8:11" ht="12.75">
      <c r="H22" s="13" t="s">
        <v>0</v>
      </c>
      <c r="K22" s="13" t="s">
        <v>0</v>
      </c>
    </row>
    <row r="23" spans="1:11" ht="12.75">
      <c r="A23" s="141" t="s">
        <v>117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8:11" ht="12.75">
      <c r="H24" s="13" t="s">
        <v>0</v>
      </c>
      <c r="K24" s="13" t="s">
        <v>0</v>
      </c>
    </row>
    <row r="25" spans="8:11" ht="12.75">
      <c r="H25" s="13" t="s">
        <v>0</v>
      </c>
      <c r="K25" s="13" t="s">
        <v>0</v>
      </c>
    </row>
    <row r="26" spans="8:11" ht="12.75">
      <c r="H26" s="13" t="s">
        <v>0</v>
      </c>
      <c r="K26" s="13" t="s">
        <v>0</v>
      </c>
    </row>
    <row r="27" spans="8:11" ht="12.75">
      <c r="H27" s="13" t="s">
        <v>0</v>
      </c>
      <c r="K27" s="13" t="s">
        <v>0</v>
      </c>
    </row>
    <row r="28" spans="8:11" ht="12.75">
      <c r="H28" s="13" t="s">
        <v>0</v>
      </c>
      <c r="K28" s="13" t="s">
        <v>0</v>
      </c>
    </row>
    <row r="29" spans="8:11" ht="12.75">
      <c r="H29" s="13" t="s">
        <v>0</v>
      </c>
      <c r="K29" s="13" t="s">
        <v>0</v>
      </c>
    </row>
    <row r="30" spans="8:11" ht="12.75">
      <c r="H30" s="13" t="s">
        <v>0</v>
      </c>
      <c r="K30" s="13" t="s">
        <v>0</v>
      </c>
    </row>
    <row r="31" spans="8:11" ht="12.75">
      <c r="H31" s="13" t="s">
        <v>0</v>
      </c>
      <c r="K31" s="13" t="s">
        <v>0</v>
      </c>
    </row>
    <row r="32" spans="8:11" ht="12.75">
      <c r="H32" s="13" t="s">
        <v>0</v>
      </c>
      <c r="K32" s="13" t="s">
        <v>0</v>
      </c>
    </row>
    <row r="33" spans="8:11" ht="12.75">
      <c r="H33" s="13" t="s">
        <v>0</v>
      </c>
      <c r="K33" s="13" t="s">
        <v>0</v>
      </c>
    </row>
    <row r="34" spans="8:11" ht="12.75">
      <c r="H34" s="13" t="s">
        <v>0</v>
      </c>
      <c r="K34" s="13" t="s">
        <v>0</v>
      </c>
    </row>
    <row r="35" spans="8:11" ht="12.75">
      <c r="H35" s="13" t="s">
        <v>0</v>
      </c>
      <c r="K35" s="13" t="s">
        <v>0</v>
      </c>
    </row>
  </sheetData>
  <sheetProtection/>
  <mergeCells count="2">
    <mergeCell ref="A20:G20"/>
    <mergeCell ref="A23:K23"/>
  </mergeCells>
  <printOptions/>
  <pageMargins left="0.32" right="0.7874015748031497" top="0.984251968503937" bottom="0.89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125" style="0" customWidth="1"/>
    <col min="2" max="2" width="33.75390625" style="0" customWidth="1"/>
    <col min="3" max="3" width="10.125" style="0" customWidth="1"/>
    <col min="4" max="4" width="11.625" style="0" customWidth="1"/>
    <col min="5" max="5" width="5.25390625" style="0" customWidth="1"/>
    <col min="6" max="6" width="6.625" style="0" customWidth="1"/>
    <col min="7" max="7" width="11.25390625" style="0" customWidth="1"/>
    <col min="8" max="8" width="11.875" style="0" customWidth="1"/>
    <col min="9" max="9" width="6.25390625" style="0" customWidth="1"/>
    <col min="10" max="10" width="7.125" style="0" customWidth="1"/>
    <col min="11" max="11" width="12.25390625" style="0" customWidth="1"/>
  </cols>
  <sheetData>
    <row r="1" s="78" customFormat="1" ht="12.75">
      <c r="A1" s="78" t="s">
        <v>189</v>
      </c>
    </row>
    <row r="3" spans="2:7" ht="12.75">
      <c r="B3" s="152" t="s">
        <v>175</v>
      </c>
      <c r="C3" s="152"/>
      <c r="D3" s="152"/>
      <c r="E3" s="152"/>
      <c r="F3" s="152"/>
      <c r="G3" s="152"/>
    </row>
    <row r="4" spans="2:7" ht="12.75">
      <c r="B4" s="79"/>
      <c r="C4" s="79"/>
      <c r="D4" s="79"/>
      <c r="E4" s="79"/>
      <c r="F4" s="79"/>
      <c r="G4" s="79"/>
    </row>
    <row r="5" spans="2:4" ht="12.75">
      <c r="B5" s="80"/>
      <c r="C5" s="80"/>
      <c r="D5" s="80"/>
    </row>
    <row r="6" spans="1:11" ht="56.25">
      <c r="A6" s="81" t="s">
        <v>81</v>
      </c>
      <c r="B6" s="82" t="s">
        <v>82</v>
      </c>
      <c r="C6" s="82" t="s">
        <v>58</v>
      </c>
      <c r="D6" s="82" t="s">
        <v>59</v>
      </c>
      <c r="E6" s="82" t="s">
        <v>83</v>
      </c>
      <c r="F6" s="82" t="s">
        <v>2</v>
      </c>
      <c r="G6" s="82" t="s">
        <v>84</v>
      </c>
      <c r="H6" s="82" t="s">
        <v>85</v>
      </c>
      <c r="I6" s="82" t="s">
        <v>86</v>
      </c>
      <c r="J6" s="82" t="s">
        <v>12</v>
      </c>
      <c r="K6" s="82" t="s">
        <v>87</v>
      </c>
    </row>
    <row r="7" spans="1:11" ht="12.75">
      <c r="A7" s="83"/>
      <c r="B7" s="84"/>
      <c r="C7" s="84"/>
      <c r="D7" s="84"/>
      <c r="E7" s="84"/>
      <c r="F7" s="84" t="s">
        <v>7</v>
      </c>
      <c r="G7" s="84" t="s">
        <v>88</v>
      </c>
      <c r="H7" s="84" t="s">
        <v>8</v>
      </c>
      <c r="I7" s="84" t="s">
        <v>9</v>
      </c>
      <c r="J7" s="84" t="s">
        <v>10</v>
      </c>
      <c r="K7" s="84" t="s">
        <v>60</v>
      </c>
    </row>
    <row r="8" spans="1:11" s="42" customFormat="1" ht="289.5" customHeight="1">
      <c r="A8" s="159" t="s">
        <v>89</v>
      </c>
      <c r="B8" s="85" t="s">
        <v>95</v>
      </c>
      <c r="C8" s="156"/>
      <c r="D8" s="156"/>
      <c r="E8" s="86" t="s">
        <v>90</v>
      </c>
      <c r="F8" s="87">
        <v>1700</v>
      </c>
      <c r="G8" s="88"/>
      <c r="H8" s="89">
        <f>(F8*G8)</f>
        <v>0</v>
      </c>
      <c r="I8" s="90"/>
      <c r="J8" s="89">
        <f>(H8*I8)</f>
        <v>0</v>
      </c>
      <c r="K8" s="89">
        <f>(H8+J8)</f>
        <v>0</v>
      </c>
    </row>
    <row r="9" spans="1:11" s="42" customFormat="1" ht="149.25" customHeight="1">
      <c r="A9" s="160"/>
      <c r="B9" s="91" t="s">
        <v>96</v>
      </c>
      <c r="C9" s="157"/>
      <c r="D9" s="158"/>
      <c r="E9" s="92"/>
      <c r="F9" s="93"/>
      <c r="G9" s="94"/>
      <c r="H9" s="95"/>
      <c r="I9" s="96"/>
      <c r="J9" s="95"/>
      <c r="K9" s="95"/>
    </row>
    <row r="10" spans="1:11" ht="244.5" customHeight="1">
      <c r="A10" s="97" t="s">
        <v>20</v>
      </c>
      <c r="B10" s="98" t="s">
        <v>97</v>
      </c>
      <c r="C10" s="98"/>
      <c r="D10" s="98"/>
      <c r="E10" s="99" t="s">
        <v>90</v>
      </c>
      <c r="F10" s="100">
        <v>10</v>
      </c>
      <c r="G10" s="101"/>
      <c r="H10" s="102">
        <f>(F10*G10)</f>
        <v>0</v>
      </c>
      <c r="I10" s="103"/>
      <c r="J10" s="102">
        <f>(H10*I10)</f>
        <v>0</v>
      </c>
      <c r="K10" s="102">
        <f>(H10+J10)</f>
        <v>0</v>
      </c>
    </row>
    <row r="11" spans="1:11" ht="110.25" customHeight="1">
      <c r="A11" s="97" t="s">
        <v>91</v>
      </c>
      <c r="B11" s="104" t="s">
        <v>98</v>
      </c>
      <c r="C11" s="104"/>
      <c r="D11" s="104"/>
      <c r="E11" s="99" t="s">
        <v>90</v>
      </c>
      <c r="F11" s="100">
        <v>240</v>
      </c>
      <c r="G11" s="101"/>
      <c r="H11" s="102">
        <f>(F11*G11)</f>
        <v>0</v>
      </c>
      <c r="I11" s="103"/>
      <c r="J11" s="102">
        <f>(H11*I11)</f>
        <v>0</v>
      </c>
      <c r="K11" s="102">
        <f>(H11+J11)</f>
        <v>0</v>
      </c>
    </row>
    <row r="12" spans="1:11" ht="27.75" customHeight="1">
      <c r="A12" s="97">
        <v>4</v>
      </c>
      <c r="B12" s="105" t="s">
        <v>92</v>
      </c>
      <c r="C12" s="106"/>
      <c r="D12" s="106"/>
      <c r="E12" s="99" t="s">
        <v>90</v>
      </c>
      <c r="F12" s="100">
        <v>15</v>
      </c>
      <c r="G12" s="101"/>
      <c r="H12" s="102">
        <f>(F12*G12)</f>
        <v>0</v>
      </c>
      <c r="I12" s="107"/>
      <c r="J12" s="102">
        <f>(H12*I12)</f>
        <v>0</v>
      </c>
      <c r="K12" s="102">
        <f>(H12+J12)</f>
        <v>0</v>
      </c>
    </row>
    <row r="13" spans="1:11" ht="27" customHeight="1">
      <c r="A13" s="97">
        <v>5</v>
      </c>
      <c r="B13" s="105" t="s">
        <v>93</v>
      </c>
      <c r="C13" s="106"/>
      <c r="D13" s="106"/>
      <c r="E13" s="99" t="s">
        <v>90</v>
      </c>
      <c r="F13" s="100">
        <v>50</v>
      </c>
      <c r="G13" s="101"/>
      <c r="H13" s="102">
        <f>(F13*G13)</f>
        <v>0</v>
      </c>
      <c r="I13" s="107"/>
      <c r="J13" s="102">
        <f>(H13*I13)</f>
        <v>0</v>
      </c>
      <c r="K13" s="102">
        <f>(H13+J13)</f>
        <v>0</v>
      </c>
    </row>
    <row r="14" spans="1:11" ht="21.75" customHeight="1">
      <c r="A14" s="153" t="s">
        <v>94</v>
      </c>
      <c r="B14" s="154"/>
      <c r="C14" s="154"/>
      <c r="D14" s="154"/>
      <c r="E14" s="154"/>
      <c r="F14" s="154"/>
      <c r="G14" s="155"/>
      <c r="H14" s="108">
        <f>SUM(H10:H13)</f>
        <v>0</v>
      </c>
      <c r="I14" s="109"/>
      <c r="J14" s="110"/>
      <c r="K14" s="58">
        <f>SUM(K10:K13)</f>
        <v>0</v>
      </c>
    </row>
    <row r="15" spans="9:10" ht="12.75">
      <c r="I15" s="77"/>
      <c r="J15" s="77"/>
    </row>
  </sheetData>
  <sheetProtection/>
  <mergeCells count="5">
    <mergeCell ref="B3:G3"/>
    <mergeCell ref="A14:G14"/>
    <mergeCell ref="C8:C9"/>
    <mergeCell ref="D8:D9"/>
    <mergeCell ref="A8:A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8.125" style="0" customWidth="1"/>
    <col min="3" max="4" width="11.125" style="0" customWidth="1"/>
    <col min="5" max="5" width="5.75390625" style="0" customWidth="1"/>
    <col min="6" max="6" width="6.875" style="0" customWidth="1"/>
    <col min="7" max="7" width="7.75390625" style="0" customWidth="1"/>
    <col min="8" max="8" width="11.625" style="0" customWidth="1"/>
    <col min="9" max="9" width="5.25390625" style="0" customWidth="1"/>
    <col min="10" max="10" width="7.75390625" style="0" customWidth="1"/>
    <col min="11" max="11" width="11.625" style="0" customWidth="1"/>
  </cols>
  <sheetData>
    <row r="1" s="78" customFormat="1" ht="12.75">
      <c r="A1" s="78" t="s">
        <v>189</v>
      </c>
    </row>
    <row r="3" spans="2:4" ht="12.75">
      <c r="B3" s="75" t="s">
        <v>188</v>
      </c>
      <c r="C3" s="75"/>
      <c r="D3" s="75"/>
    </row>
    <row r="4" spans="1:8" ht="12.75">
      <c r="A4" s="2" t="s">
        <v>0</v>
      </c>
      <c r="B4" s="2" t="s">
        <v>0</v>
      </c>
      <c r="C4" s="2"/>
      <c r="D4" s="2"/>
      <c r="H4" t="s">
        <v>0</v>
      </c>
    </row>
    <row r="5" spans="2:4" ht="12.75">
      <c r="B5" s="2" t="s">
        <v>0</v>
      </c>
      <c r="C5" s="2"/>
      <c r="D5" s="2"/>
    </row>
    <row r="6" spans="1:11" ht="69" customHeight="1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60</v>
      </c>
    </row>
    <row r="8" spans="1:11" ht="30" customHeight="1">
      <c r="A8" s="3">
        <v>1</v>
      </c>
      <c r="B8" s="10" t="s">
        <v>184</v>
      </c>
      <c r="C8" s="10"/>
      <c r="D8" s="10"/>
      <c r="E8" s="9" t="s">
        <v>5</v>
      </c>
      <c r="F8" s="4">
        <v>400</v>
      </c>
      <c r="G8" s="32"/>
      <c r="H8" s="56">
        <f>F8*G8</f>
        <v>0</v>
      </c>
      <c r="I8" s="20"/>
      <c r="J8" s="15">
        <f>H8*I8</f>
        <v>0</v>
      </c>
      <c r="K8" s="56">
        <f>H8+J8</f>
        <v>0</v>
      </c>
    </row>
    <row r="9" spans="1:11" ht="32.25" customHeight="1" thickBot="1">
      <c r="A9" s="3">
        <v>2</v>
      </c>
      <c r="B9" s="10" t="s">
        <v>185</v>
      </c>
      <c r="C9" s="10"/>
      <c r="D9" s="10"/>
      <c r="E9" s="9" t="s">
        <v>5</v>
      </c>
      <c r="F9" s="4">
        <v>400</v>
      </c>
      <c r="G9" s="32"/>
      <c r="H9" s="56">
        <f>F9*G9</f>
        <v>0</v>
      </c>
      <c r="I9" s="20"/>
      <c r="J9" s="15">
        <f>H9*I9</f>
        <v>0</v>
      </c>
      <c r="K9" s="56">
        <f>H9+J9</f>
        <v>0</v>
      </c>
    </row>
    <row r="10" spans="1:11" ht="20.25" customHeight="1" thickBot="1">
      <c r="A10" s="139" t="s">
        <v>6</v>
      </c>
      <c r="B10" s="140"/>
      <c r="C10" s="140"/>
      <c r="D10" s="140"/>
      <c r="E10" s="140"/>
      <c r="F10" s="140"/>
      <c r="G10" s="140"/>
      <c r="H10" s="138">
        <f>SUM(H8:H9)</f>
        <v>0</v>
      </c>
      <c r="I10" s="77"/>
      <c r="J10" s="77"/>
      <c r="K10" s="138">
        <f>SUM(K8:K9)</f>
        <v>0</v>
      </c>
    </row>
    <row r="11" spans="8:11" ht="12.75">
      <c r="H11" s="13" t="s">
        <v>0</v>
      </c>
      <c r="K11" s="13" t="s">
        <v>0</v>
      </c>
    </row>
    <row r="12" spans="8:11" ht="12.75">
      <c r="H12" s="13" t="s">
        <v>0</v>
      </c>
      <c r="K12" s="13" t="s">
        <v>0</v>
      </c>
    </row>
    <row r="13" spans="8:11" ht="12.75">
      <c r="H13" s="13" t="s">
        <v>0</v>
      </c>
      <c r="K13" s="13" t="s">
        <v>0</v>
      </c>
    </row>
    <row r="14" spans="8:11" ht="12.75">
      <c r="H14" s="13" t="s">
        <v>0</v>
      </c>
      <c r="K14" s="13" t="s">
        <v>0</v>
      </c>
    </row>
    <row r="15" spans="8:11" ht="12.75">
      <c r="H15" s="13" t="s">
        <v>0</v>
      </c>
      <c r="K15" s="13" t="s">
        <v>0</v>
      </c>
    </row>
    <row r="16" spans="8:11" ht="12.75">
      <c r="H16" s="13" t="s">
        <v>0</v>
      </c>
      <c r="K16" s="13" t="s">
        <v>0</v>
      </c>
    </row>
    <row r="17" ht="12.75">
      <c r="H17" s="13" t="s">
        <v>0</v>
      </c>
    </row>
  </sheetData>
  <sheetProtection/>
  <mergeCells count="1">
    <mergeCell ref="A10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.00390625" style="0" customWidth="1"/>
    <col min="2" max="2" width="48.375" style="0" customWidth="1"/>
    <col min="3" max="3" width="12.125" style="0" customWidth="1"/>
    <col min="4" max="4" width="11.75390625" style="0" customWidth="1"/>
    <col min="5" max="5" width="4.75390625" style="0" customWidth="1"/>
    <col min="6" max="6" width="6.125" style="0" customWidth="1"/>
    <col min="7" max="7" width="7.75390625" style="0" customWidth="1"/>
    <col min="8" max="8" width="11.625" style="0" customWidth="1"/>
    <col min="9" max="9" width="5.25390625" style="0" customWidth="1"/>
    <col min="10" max="10" width="8.125" style="0" customWidth="1"/>
    <col min="11" max="11" width="11.625" style="0" customWidth="1"/>
  </cols>
  <sheetData>
    <row r="1" spans="1:4" ht="12.75">
      <c r="A1" s="144" t="s">
        <v>189</v>
      </c>
      <c r="B1" s="144"/>
      <c r="C1" s="1"/>
      <c r="D1" s="1"/>
    </row>
    <row r="2" spans="1:8" ht="12.75">
      <c r="A2" s="2" t="s">
        <v>0</v>
      </c>
      <c r="B2" s="2" t="s">
        <v>0</v>
      </c>
      <c r="C2" s="2"/>
      <c r="D2" s="2"/>
      <c r="H2" t="s">
        <v>0</v>
      </c>
    </row>
    <row r="3" spans="1:4" ht="13.5" customHeight="1">
      <c r="A3" s="161" t="s">
        <v>186</v>
      </c>
      <c r="B3" s="161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60</v>
      </c>
    </row>
    <row r="8" spans="1:11" ht="42.75" customHeight="1">
      <c r="A8" s="3">
        <v>1</v>
      </c>
      <c r="B8" s="10" t="s">
        <v>80</v>
      </c>
      <c r="C8" s="10"/>
      <c r="D8" s="10"/>
      <c r="E8" s="9" t="s">
        <v>5</v>
      </c>
      <c r="F8" s="4">
        <v>600</v>
      </c>
      <c r="G8" s="32"/>
      <c r="H8" s="56">
        <f>F8*G8</f>
        <v>0</v>
      </c>
      <c r="I8" s="20"/>
      <c r="J8" s="15">
        <f>H8*I8</f>
        <v>0</v>
      </c>
      <c r="K8" s="56">
        <f>H8+J8</f>
        <v>0</v>
      </c>
    </row>
    <row r="9" spans="1:11" ht="24" customHeight="1">
      <c r="A9" s="139" t="s">
        <v>6</v>
      </c>
      <c r="B9" s="140"/>
      <c r="C9" s="140"/>
      <c r="D9" s="140"/>
      <c r="E9" s="140"/>
      <c r="F9" s="140"/>
      <c r="G9" s="140"/>
      <c r="H9" s="76">
        <f>SUM(H8)</f>
        <v>0</v>
      </c>
      <c r="I9" s="77"/>
      <c r="J9" s="77"/>
      <c r="K9" s="76">
        <f>SUM(K8)</f>
        <v>0</v>
      </c>
    </row>
    <row r="10" spans="8:11" ht="12.75">
      <c r="H10" s="13" t="s">
        <v>0</v>
      </c>
      <c r="K10" s="13" t="s">
        <v>0</v>
      </c>
    </row>
    <row r="11" spans="8:11" ht="12.75">
      <c r="H11" s="13" t="s">
        <v>0</v>
      </c>
      <c r="K11" s="13" t="s">
        <v>0</v>
      </c>
    </row>
    <row r="12" spans="8:11" ht="12.75">
      <c r="H12" s="13" t="s">
        <v>0</v>
      </c>
      <c r="K12" s="13" t="s">
        <v>0</v>
      </c>
    </row>
    <row r="13" spans="8:11" ht="12.75">
      <c r="H13" s="13" t="s">
        <v>0</v>
      </c>
      <c r="K13" s="13" t="s">
        <v>0</v>
      </c>
    </row>
    <row r="14" spans="8:11" ht="12.75">
      <c r="H14" s="13" t="s">
        <v>0</v>
      </c>
      <c r="K14" s="13" t="s">
        <v>0</v>
      </c>
    </row>
    <row r="15" spans="8:11" ht="12.75">
      <c r="H15" s="13" t="s">
        <v>0</v>
      </c>
      <c r="K15" s="13" t="s">
        <v>0</v>
      </c>
    </row>
    <row r="16" ht="12.75">
      <c r="H16" s="13" t="s">
        <v>0</v>
      </c>
    </row>
  </sheetData>
  <sheetProtection/>
  <mergeCells count="3">
    <mergeCell ref="A9:G9"/>
    <mergeCell ref="A3:B3"/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4" width="11.75390625" style="0" customWidth="1"/>
    <col min="5" max="5" width="7.00390625" style="0" customWidth="1"/>
    <col min="6" max="6" width="6.875" style="0" customWidth="1"/>
    <col min="7" max="7" width="7.75390625" style="0" customWidth="1"/>
    <col min="8" max="8" width="11.625" style="0" customWidth="1"/>
    <col min="9" max="9" width="5.25390625" style="0" customWidth="1"/>
    <col min="11" max="11" width="11.625" style="0" customWidth="1"/>
  </cols>
  <sheetData>
    <row r="1" spans="1:4" s="78" customFormat="1" ht="12.75">
      <c r="A1" s="78" t="s">
        <v>189</v>
      </c>
      <c r="B1" s="111"/>
      <c r="C1" s="111"/>
      <c r="D1" s="111"/>
    </row>
    <row r="2" spans="1:8" ht="12.75">
      <c r="A2" s="2" t="s">
        <v>0</v>
      </c>
      <c r="B2" s="2" t="s">
        <v>0</v>
      </c>
      <c r="C2" s="2"/>
      <c r="D2" s="2"/>
      <c r="H2" t="s">
        <v>0</v>
      </c>
    </row>
    <row r="3" spans="1:4" ht="13.5" customHeight="1">
      <c r="A3" s="2" t="s">
        <v>187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70.5" customHeight="1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60</v>
      </c>
    </row>
    <row r="8" spans="1:11" ht="19.5" customHeight="1">
      <c r="A8" s="3">
        <v>1</v>
      </c>
      <c r="B8" s="131" t="s">
        <v>164</v>
      </c>
      <c r="C8" s="3"/>
      <c r="D8" s="3"/>
      <c r="E8" s="9" t="s">
        <v>5</v>
      </c>
      <c r="F8" s="4">
        <v>30000</v>
      </c>
      <c r="G8" s="32"/>
      <c r="H8" s="56">
        <f>(F8*G8)</f>
        <v>0</v>
      </c>
      <c r="I8" s="20"/>
      <c r="J8" s="15">
        <f>(H8*I8)</f>
        <v>0</v>
      </c>
      <c r="K8" s="56">
        <f>(H8+J8)</f>
        <v>0</v>
      </c>
    </row>
    <row r="9" spans="1:11" ht="20.25" customHeight="1">
      <c r="A9" s="139" t="s">
        <v>6</v>
      </c>
      <c r="B9" s="140"/>
      <c r="C9" s="140"/>
      <c r="D9" s="140"/>
      <c r="E9" s="140"/>
      <c r="F9" s="140"/>
      <c r="G9" s="140"/>
      <c r="H9" s="57">
        <f>SUM(H8)</f>
        <v>0</v>
      </c>
      <c r="I9" s="77"/>
      <c r="J9" s="77"/>
      <c r="K9" s="57">
        <f>SUM(K8)</f>
        <v>0</v>
      </c>
    </row>
    <row r="10" spans="8:11" ht="12.75">
      <c r="H10" s="13" t="s">
        <v>0</v>
      </c>
      <c r="K10" s="13" t="s">
        <v>0</v>
      </c>
    </row>
    <row r="11" spans="8:11" ht="12.75">
      <c r="H11" s="13" t="s">
        <v>0</v>
      </c>
      <c r="K11" s="13" t="s">
        <v>0</v>
      </c>
    </row>
    <row r="12" spans="1:11" ht="12.75">
      <c r="A12" t="s">
        <v>165</v>
      </c>
      <c r="H12" s="13" t="s">
        <v>0</v>
      </c>
      <c r="K12" s="13" t="s">
        <v>0</v>
      </c>
    </row>
    <row r="13" spans="1:13" ht="12.75">
      <c r="A13" s="163" t="s">
        <v>166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1:11" ht="12.75">
      <c r="A14" t="s">
        <v>167</v>
      </c>
      <c r="H14" s="13" t="s">
        <v>0</v>
      </c>
      <c r="K14" s="13" t="s">
        <v>0</v>
      </c>
    </row>
    <row r="15" spans="1:14" ht="25.5" customHeight="1">
      <c r="A15" s="162" t="s">
        <v>168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3" ht="24" customHeight="1">
      <c r="A16" s="162" t="s">
        <v>169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</sheetData>
  <sheetProtection/>
  <mergeCells count="4">
    <mergeCell ref="A9:G9"/>
    <mergeCell ref="A15:N15"/>
    <mergeCell ref="A13:M13"/>
    <mergeCell ref="A16:M16"/>
  </mergeCells>
  <printOptions/>
  <pageMargins left="0.7874015748031497" right="0.7874015748031497" top="0.984251968503937" bottom="0.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4.125" style="0" customWidth="1"/>
    <col min="2" max="2" width="51.25390625" style="0" customWidth="1"/>
    <col min="3" max="3" width="11.75390625" style="0" customWidth="1"/>
    <col min="4" max="4" width="11.375" style="0" customWidth="1"/>
    <col min="5" max="5" width="9.875" style="0" customWidth="1"/>
    <col min="6" max="6" width="6.125" style="0" customWidth="1"/>
    <col min="7" max="7" width="7.75390625" style="11" customWidth="1"/>
    <col min="8" max="8" width="12.00390625" style="13" customWidth="1"/>
    <col min="9" max="9" width="6.00390625" style="21" customWidth="1"/>
    <col min="10" max="10" width="8.375" style="13" customWidth="1"/>
    <col min="11" max="11" width="12.00390625" style="0" customWidth="1"/>
  </cols>
  <sheetData>
    <row r="1" spans="2:4" ht="12.75">
      <c r="B1" s="1" t="s">
        <v>190</v>
      </c>
      <c r="C1" s="1"/>
      <c r="D1" s="1"/>
    </row>
    <row r="2" spans="1:8" ht="12.75">
      <c r="A2" s="2" t="s">
        <v>0</v>
      </c>
      <c r="B2" s="2"/>
      <c r="C2" s="2"/>
      <c r="D2" s="2"/>
      <c r="H2" s="13" t="s">
        <v>0</v>
      </c>
    </row>
    <row r="3" spans="1:4" ht="12.75">
      <c r="A3" s="2" t="s">
        <v>183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4" t="s">
        <v>3</v>
      </c>
      <c r="H6" s="45" t="s">
        <v>14</v>
      </c>
      <c r="I6" s="46" t="s">
        <v>4</v>
      </c>
      <c r="J6" s="45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12" t="s">
        <v>11</v>
      </c>
      <c r="H7" s="14" t="s">
        <v>8</v>
      </c>
      <c r="I7" s="22" t="s">
        <v>9</v>
      </c>
      <c r="J7" s="14" t="s">
        <v>10</v>
      </c>
      <c r="K7" s="7"/>
    </row>
    <row r="8" spans="1:11" s="25" customFormat="1" ht="12.75">
      <c r="A8" s="24">
        <v>1</v>
      </c>
      <c r="B8" s="24" t="s">
        <v>26</v>
      </c>
      <c r="C8" s="24"/>
      <c r="D8" s="24"/>
      <c r="E8" s="24" t="s">
        <v>17</v>
      </c>
      <c r="F8" s="24">
        <v>700</v>
      </c>
      <c r="G8" s="31"/>
      <c r="H8" s="15">
        <f>(F8*G8)</f>
        <v>0</v>
      </c>
      <c r="I8" s="20"/>
      <c r="J8" s="15">
        <f>(H8*I8)</f>
        <v>0</v>
      </c>
      <c r="K8" s="15">
        <f>(H8+J8)</f>
        <v>0</v>
      </c>
    </row>
    <row r="9" spans="1:11" s="25" customFormat="1" ht="12.75">
      <c r="A9" s="24">
        <v>2</v>
      </c>
      <c r="B9" s="24" t="s">
        <v>27</v>
      </c>
      <c r="C9" s="24"/>
      <c r="D9" s="24"/>
      <c r="E9" s="24" t="s">
        <v>17</v>
      </c>
      <c r="F9" s="26">
        <v>750</v>
      </c>
      <c r="G9" s="31"/>
      <c r="H9" s="15">
        <f aca="true" t="shared" si="0" ref="H9:H16">(F9*G9)</f>
        <v>0</v>
      </c>
      <c r="I9" s="20"/>
      <c r="J9" s="15">
        <f aca="true" t="shared" si="1" ref="J9:J16">(H9*I9)</f>
        <v>0</v>
      </c>
      <c r="K9" s="15">
        <f aca="true" t="shared" si="2" ref="K9:K16">(H9+J9)</f>
        <v>0</v>
      </c>
    </row>
    <row r="10" spans="1:11" s="25" customFormat="1" ht="12.75">
      <c r="A10" s="24">
        <v>3</v>
      </c>
      <c r="B10" s="24" t="s">
        <v>28</v>
      </c>
      <c r="C10" s="24"/>
      <c r="D10" s="24"/>
      <c r="E10" s="24" t="s">
        <v>17</v>
      </c>
      <c r="F10" s="26">
        <v>1100</v>
      </c>
      <c r="G10" s="31"/>
      <c r="H10" s="15">
        <f t="shared" si="0"/>
        <v>0</v>
      </c>
      <c r="I10" s="20"/>
      <c r="J10" s="15">
        <f t="shared" si="1"/>
        <v>0</v>
      </c>
      <c r="K10" s="15">
        <f t="shared" si="2"/>
        <v>0</v>
      </c>
    </row>
    <row r="11" spans="1:11" s="25" customFormat="1" ht="12.75">
      <c r="A11" s="24">
        <v>4</v>
      </c>
      <c r="B11" s="24" t="s">
        <v>29</v>
      </c>
      <c r="C11" s="24"/>
      <c r="D11" s="24"/>
      <c r="E11" s="24" t="s">
        <v>17</v>
      </c>
      <c r="F11" s="26">
        <v>1000</v>
      </c>
      <c r="G11" s="31"/>
      <c r="H11" s="15">
        <f t="shared" si="0"/>
        <v>0</v>
      </c>
      <c r="I11" s="20"/>
      <c r="J11" s="15">
        <f t="shared" si="1"/>
        <v>0</v>
      </c>
      <c r="K11" s="15">
        <f t="shared" si="2"/>
        <v>0</v>
      </c>
    </row>
    <row r="12" spans="1:11" s="25" customFormat="1" ht="25.5">
      <c r="A12" s="24">
        <v>5</v>
      </c>
      <c r="B12" s="41" t="s">
        <v>41</v>
      </c>
      <c r="C12" s="41"/>
      <c r="D12" s="41"/>
      <c r="E12" s="24" t="s">
        <v>17</v>
      </c>
      <c r="F12" s="26">
        <v>50</v>
      </c>
      <c r="G12" s="31"/>
      <c r="H12" s="15">
        <f t="shared" si="0"/>
        <v>0</v>
      </c>
      <c r="I12" s="20"/>
      <c r="J12" s="15">
        <f t="shared" si="1"/>
        <v>0</v>
      </c>
      <c r="K12" s="15">
        <f t="shared" si="2"/>
        <v>0</v>
      </c>
    </row>
    <row r="13" spans="1:11" s="25" customFormat="1" ht="12.75">
      <c r="A13" s="24">
        <v>6</v>
      </c>
      <c r="B13" s="24" t="s">
        <v>18</v>
      </c>
      <c r="C13" s="24"/>
      <c r="D13" s="24"/>
      <c r="E13" s="24" t="s">
        <v>5</v>
      </c>
      <c r="F13" s="26">
        <v>3500</v>
      </c>
      <c r="G13" s="31"/>
      <c r="H13" s="15">
        <f t="shared" si="0"/>
        <v>0</v>
      </c>
      <c r="I13" s="20"/>
      <c r="J13" s="15">
        <f t="shared" si="1"/>
        <v>0</v>
      </c>
      <c r="K13" s="15">
        <f t="shared" si="2"/>
        <v>0</v>
      </c>
    </row>
    <row r="14" spans="1:11" s="25" customFormat="1" ht="12.75">
      <c r="A14" s="24">
        <v>7</v>
      </c>
      <c r="B14" s="24" t="s">
        <v>30</v>
      </c>
      <c r="C14" s="24"/>
      <c r="D14" s="24"/>
      <c r="E14" s="24" t="s">
        <v>17</v>
      </c>
      <c r="F14" s="26">
        <v>15</v>
      </c>
      <c r="G14" s="31"/>
      <c r="H14" s="15">
        <f t="shared" si="0"/>
        <v>0</v>
      </c>
      <c r="I14" s="20"/>
      <c r="J14" s="15">
        <f t="shared" si="1"/>
        <v>0</v>
      </c>
      <c r="K14" s="15">
        <f t="shared" si="2"/>
        <v>0</v>
      </c>
    </row>
    <row r="15" spans="1:11" s="25" customFormat="1" ht="12.75">
      <c r="A15" s="24">
        <v>8</v>
      </c>
      <c r="B15" s="24" t="s">
        <v>31</v>
      </c>
      <c r="C15" s="24"/>
      <c r="D15" s="24"/>
      <c r="E15" s="24" t="s">
        <v>17</v>
      </c>
      <c r="F15" s="26">
        <v>5</v>
      </c>
      <c r="G15" s="31"/>
      <c r="H15" s="15">
        <f t="shared" si="0"/>
        <v>0</v>
      </c>
      <c r="I15" s="20"/>
      <c r="J15" s="15">
        <f t="shared" si="1"/>
        <v>0</v>
      </c>
      <c r="K15" s="15">
        <f t="shared" si="2"/>
        <v>0</v>
      </c>
    </row>
    <row r="16" spans="1:11" s="25" customFormat="1" ht="28.5" customHeight="1">
      <c r="A16" s="24">
        <v>9</v>
      </c>
      <c r="B16" s="41" t="s">
        <v>42</v>
      </c>
      <c r="C16" s="41"/>
      <c r="D16" s="41"/>
      <c r="E16" s="24" t="s">
        <v>5</v>
      </c>
      <c r="F16" s="26">
        <v>400</v>
      </c>
      <c r="G16" s="31"/>
      <c r="H16" s="56">
        <f t="shared" si="0"/>
        <v>0</v>
      </c>
      <c r="I16" s="20"/>
      <c r="J16" s="15">
        <f t="shared" si="1"/>
        <v>0</v>
      </c>
      <c r="K16" s="56">
        <f t="shared" si="2"/>
        <v>0</v>
      </c>
    </row>
    <row r="17" spans="1:11" ht="12.75">
      <c r="A17" s="139" t="s">
        <v>6</v>
      </c>
      <c r="B17" s="140"/>
      <c r="C17" s="140"/>
      <c r="D17" s="140"/>
      <c r="E17" s="140"/>
      <c r="F17" s="140"/>
      <c r="G17" s="140"/>
      <c r="H17" s="57">
        <f>SUM(H8:H16)</f>
        <v>0</v>
      </c>
      <c r="I17" s="23"/>
      <c r="J17" s="16"/>
      <c r="K17" s="57">
        <f>SUM(K8:K16)</f>
        <v>0</v>
      </c>
    </row>
    <row r="18" spans="8:11" ht="12.75">
      <c r="H18" s="13" t="s">
        <v>0</v>
      </c>
      <c r="K18" s="13" t="s">
        <v>0</v>
      </c>
    </row>
    <row r="19" spans="2:11" ht="12.75">
      <c r="B19" s="34" t="s">
        <v>32</v>
      </c>
      <c r="C19" s="34"/>
      <c r="D19" s="34"/>
      <c r="H19" s="13" t="s">
        <v>0</v>
      </c>
      <c r="K19" s="13" t="s">
        <v>0</v>
      </c>
    </row>
    <row r="20" spans="2:11" ht="12.75">
      <c r="B20" s="33" t="s">
        <v>33</v>
      </c>
      <c r="C20" s="33"/>
      <c r="D20" s="33"/>
      <c r="H20" s="13" t="s">
        <v>0</v>
      </c>
      <c r="K20" s="13" t="s">
        <v>0</v>
      </c>
    </row>
    <row r="21" spans="2:11" ht="12.75">
      <c r="B21" s="33" t="s">
        <v>34</v>
      </c>
      <c r="C21" s="33"/>
      <c r="D21" s="33"/>
      <c r="H21" s="13" t="s">
        <v>0</v>
      </c>
      <c r="K21" s="13" t="s">
        <v>0</v>
      </c>
    </row>
    <row r="22" spans="2:11" ht="12.75">
      <c r="B22" s="33" t="s">
        <v>35</v>
      </c>
      <c r="C22" s="33"/>
      <c r="D22" s="33"/>
      <c r="H22" s="13" t="s">
        <v>0</v>
      </c>
      <c r="K22" s="13" t="s">
        <v>0</v>
      </c>
    </row>
    <row r="23" spans="2:4" ht="12.75">
      <c r="B23" s="33" t="s">
        <v>36</v>
      </c>
      <c r="C23" s="33"/>
      <c r="D23" s="33"/>
    </row>
    <row r="24" spans="2:4" ht="12.75">
      <c r="B24" s="33" t="s">
        <v>71</v>
      </c>
      <c r="C24" s="33"/>
      <c r="D24" s="33"/>
    </row>
    <row r="25" spans="2:4" ht="12.75">
      <c r="B25" s="33" t="s">
        <v>72</v>
      </c>
      <c r="C25" s="33"/>
      <c r="D25" s="33"/>
    </row>
    <row r="26" spans="2:4" ht="12.75">
      <c r="B26" s="33" t="s">
        <v>37</v>
      </c>
      <c r="C26" s="33"/>
      <c r="D26" s="33"/>
    </row>
  </sheetData>
  <sheetProtection/>
  <mergeCells count="1">
    <mergeCell ref="A17:G17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.75390625" style="0" customWidth="1"/>
    <col min="2" max="2" width="47.625" style="0" customWidth="1"/>
    <col min="3" max="4" width="11.875" style="0" customWidth="1"/>
    <col min="5" max="5" width="10.625" style="0" customWidth="1"/>
    <col min="6" max="6" width="6.375" style="0" customWidth="1"/>
    <col min="7" max="7" width="7.125" style="17" customWidth="1"/>
    <col min="8" max="8" width="11.625" style="0" customWidth="1"/>
    <col min="9" max="9" width="5.375" style="0" customWidth="1"/>
    <col min="10" max="10" width="7.00390625" style="0" customWidth="1"/>
    <col min="11" max="11" width="11.375" style="0" customWidth="1"/>
  </cols>
  <sheetData>
    <row r="1" spans="1:4" ht="12.75">
      <c r="A1" s="144" t="s">
        <v>189</v>
      </c>
      <c r="B1" s="144"/>
      <c r="C1" s="1"/>
      <c r="D1" s="1"/>
    </row>
    <row r="2" spans="1:8" ht="12.75">
      <c r="A2" s="2" t="s">
        <v>0</v>
      </c>
      <c r="B2" s="2" t="s">
        <v>0</v>
      </c>
      <c r="C2" s="2"/>
      <c r="D2" s="2"/>
      <c r="H2" t="s">
        <v>0</v>
      </c>
    </row>
    <row r="3" spans="1:4" ht="12.75">
      <c r="A3" s="2" t="s">
        <v>182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5" t="s">
        <v>1</v>
      </c>
      <c r="B6" s="5" t="s">
        <v>16</v>
      </c>
      <c r="C6" s="40" t="s">
        <v>58</v>
      </c>
      <c r="D6" s="40" t="s">
        <v>59</v>
      </c>
      <c r="E6" s="6" t="s">
        <v>15</v>
      </c>
      <c r="F6" s="6" t="s">
        <v>2</v>
      </c>
      <c r="G6" s="18" t="s">
        <v>3</v>
      </c>
      <c r="H6" s="6" t="s">
        <v>14</v>
      </c>
      <c r="I6" s="6" t="s">
        <v>4</v>
      </c>
      <c r="J6" s="6" t="s">
        <v>12</v>
      </c>
      <c r="K6" s="6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19" t="s">
        <v>11</v>
      </c>
      <c r="H7" s="8" t="s">
        <v>8</v>
      </c>
      <c r="I7" s="8" t="s">
        <v>9</v>
      </c>
      <c r="J7" s="8" t="s">
        <v>10</v>
      </c>
      <c r="K7" s="7" t="s">
        <v>24</v>
      </c>
    </row>
    <row r="8" spans="1:11" ht="27" customHeight="1">
      <c r="A8" s="3">
        <v>1</v>
      </c>
      <c r="B8" s="10" t="s">
        <v>50</v>
      </c>
      <c r="C8" s="24"/>
      <c r="D8" s="24"/>
      <c r="E8" s="9" t="s">
        <v>17</v>
      </c>
      <c r="F8" s="4">
        <v>1400</v>
      </c>
      <c r="G8" s="32"/>
      <c r="H8" s="15">
        <f>(F8*G8)</f>
        <v>0</v>
      </c>
      <c r="I8" s="20"/>
      <c r="J8" s="15">
        <f>(H8*I8)</f>
        <v>0</v>
      </c>
      <c r="K8" s="15">
        <f>(H8+J8)</f>
        <v>0</v>
      </c>
    </row>
    <row r="9" spans="1:11" ht="12.75">
      <c r="A9" s="3">
        <v>2</v>
      </c>
      <c r="B9" s="3" t="s">
        <v>51</v>
      </c>
      <c r="C9" s="24"/>
      <c r="D9" s="24"/>
      <c r="E9" s="9" t="s">
        <v>17</v>
      </c>
      <c r="F9" s="4">
        <v>600</v>
      </c>
      <c r="G9" s="32"/>
      <c r="H9" s="15">
        <f>(F9*G9)</f>
        <v>0</v>
      </c>
      <c r="I9" s="20"/>
      <c r="J9" s="15">
        <f>(H9*I9)</f>
        <v>0</v>
      </c>
      <c r="K9" s="15">
        <f>(H9+J9)</f>
        <v>0</v>
      </c>
    </row>
    <row r="10" spans="1:11" ht="12.75">
      <c r="A10" s="3">
        <v>3</v>
      </c>
      <c r="B10" s="3" t="s">
        <v>52</v>
      </c>
      <c r="C10" s="24"/>
      <c r="D10" s="24"/>
      <c r="E10" s="9" t="s">
        <v>17</v>
      </c>
      <c r="F10" s="4">
        <v>1200</v>
      </c>
      <c r="G10" s="32"/>
      <c r="H10" s="15">
        <f>(F10*G10)</f>
        <v>0</v>
      </c>
      <c r="I10" s="20"/>
      <c r="J10" s="15">
        <f>(H10*I10)</f>
        <v>0</v>
      </c>
      <c r="K10" s="15">
        <f>(H10+J10)</f>
        <v>0</v>
      </c>
    </row>
    <row r="11" spans="1:11" ht="12.75">
      <c r="A11" s="3">
        <v>4</v>
      </c>
      <c r="B11" s="3" t="s">
        <v>45</v>
      </c>
      <c r="C11" s="24"/>
      <c r="D11" s="24"/>
      <c r="E11" s="9" t="s">
        <v>17</v>
      </c>
      <c r="F11" s="4">
        <v>15</v>
      </c>
      <c r="G11" s="32"/>
      <c r="H11" s="56">
        <f>(F11*G11)</f>
        <v>0</v>
      </c>
      <c r="I11" s="20"/>
      <c r="J11" s="15">
        <f>(H11*I11)</f>
        <v>0</v>
      </c>
      <c r="K11" s="56">
        <f>(H11+J11)</f>
        <v>0</v>
      </c>
    </row>
    <row r="12" spans="1:11" ht="12.75">
      <c r="A12" s="139" t="s">
        <v>6</v>
      </c>
      <c r="B12" s="140"/>
      <c r="C12" s="140"/>
      <c r="D12" s="140"/>
      <c r="E12" s="140"/>
      <c r="F12" s="140"/>
      <c r="G12" s="142"/>
      <c r="H12" s="57">
        <f>SUM(H8:H11)</f>
        <v>0</v>
      </c>
      <c r="I12" s="143"/>
      <c r="J12" s="143"/>
      <c r="K12" s="57">
        <f>SUM(K8:K11)</f>
        <v>0</v>
      </c>
    </row>
    <row r="13" spans="3:11" ht="12.75">
      <c r="C13" s="51"/>
      <c r="D13" s="51"/>
      <c r="H13" s="13" t="s">
        <v>0</v>
      </c>
      <c r="K13" s="13" t="s">
        <v>0</v>
      </c>
    </row>
    <row r="14" spans="3:11" ht="12.75">
      <c r="C14" s="51"/>
      <c r="D14" s="51"/>
      <c r="H14" s="13" t="s">
        <v>0</v>
      </c>
      <c r="K14" s="13" t="s">
        <v>0</v>
      </c>
    </row>
    <row r="15" spans="3:11" ht="12.75">
      <c r="C15" s="51"/>
      <c r="D15" s="51"/>
      <c r="H15" s="13" t="s">
        <v>0</v>
      </c>
      <c r="K15" s="13" t="s">
        <v>0</v>
      </c>
    </row>
    <row r="16" spans="3:11" ht="12.75">
      <c r="C16" s="52"/>
      <c r="D16" s="52"/>
      <c r="H16" s="13" t="s">
        <v>0</v>
      </c>
      <c r="K16" s="13" t="s">
        <v>0</v>
      </c>
    </row>
    <row r="17" spans="8:11" ht="12.75">
      <c r="H17" s="13" t="s">
        <v>0</v>
      </c>
      <c r="K17" s="13" t="s">
        <v>0</v>
      </c>
    </row>
    <row r="18" ht="12.75">
      <c r="H18" s="13" t="s">
        <v>0</v>
      </c>
    </row>
    <row r="19" spans="3:4" ht="12.75">
      <c r="C19" s="34"/>
      <c r="D19" s="34"/>
    </row>
    <row r="20" spans="3:4" ht="12.75">
      <c r="C20" s="33"/>
      <c r="D20" s="33"/>
    </row>
    <row r="21" spans="3:4" ht="12.75">
      <c r="C21" s="33"/>
      <c r="D21" s="33"/>
    </row>
    <row r="22" spans="3:4" ht="12.75">
      <c r="C22" s="33"/>
      <c r="D22" s="33"/>
    </row>
    <row r="23" spans="3:4" ht="12.75">
      <c r="C23" s="33"/>
      <c r="D23" s="33"/>
    </row>
    <row r="24" spans="3:4" ht="12.75">
      <c r="C24" s="33"/>
      <c r="D24" s="33"/>
    </row>
  </sheetData>
  <sheetProtection/>
  <mergeCells count="3">
    <mergeCell ref="A12:G12"/>
    <mergeCell ref="I12:J12"/>
    <mergeCell ref="A1:B1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75390625" style="0" customWidth="1"/>
    <col min="2" max="2" width="54.125" style="0" customWidth="1"/>
    <col min="3" max="4" width="11.875" style="0" customWidth="1"/>
    <col min="5" max="5" width="6.00390625" style="0" customWidth="1"/>
    <col min="6" max="6" width="6.375" style="0" customWidth="1"/>
    <col min="7" max="7" width="7.125" style="17" customWidth="1"/>
    <col min="8" max="8" width="11.625" style="0" customWidth="1"/>
    <col min="9" max="9" width="5.375" style="0" customWidth="1"/>
    <col min="10" max="10" width="8.875" style="0" customWidth="1"/>
    <col min="11" max="11" width="11.375" style="0" customWidth="1"/>
  </cols>
  <sheetData>
    <row r="1" spans="1:4" ht="12.75">
      <c r="A1" s="78" t="s">
        <v>189</v>
      </c>
      <c r="B1" s="111"/>
      <c r="C1" s="1"/>
      <c r="D1" s="1"/>
    </row>
    <row r="2" spans="1:8" ht="12.75">
      <c r="A2" s="2" t="s">
        <v>0</v>
      </c>
      <c r="B2" s="2" t="s">
        <v>0</v>
      </c>
      <c r="C2" s="2"/>
      <c r="D2" s="2"/>
      <c r="H2" t="s">
        <v>0</v>
      </c>
    </row>
    <row r="3" spans="1:4" ht="12.75">
      <c r="A3" s="2" t="s">
        <v>181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3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19" t="s">
        <v>11</v>
      </c>
      <c r="H7" s="8" t="s">
        <v>8</v>
      </c>
      <c r="I7" s="8" t="s">
        <v>9</v>
      </c>
      <c r="J7" s="8" t="s">
        <v>10</v>
      </c>
      <c r="K7" s="7" t="s">
        <v>24</v>
      </c>
    </row>
    <row r="8" spans="1:11" ht="30.75" customHeight="1">
      <c r="A8" s="71">
        <v>1</v>
      </c>
      <c r="B8" s="10" t="s">
        <v>38</v>
      </c>
      <c r="C8" s="24"/>
      <c r="D8" s="24"/>
      <c r="E8" s="9" t="s">
        <v>5</v>
      </c>
      <c r="F8" s="4">
        <v>100</v>
      </c>
      <c r="G8" s="32"/>
      <c r="H8" s="15">
        <f aca="true" t="shared" si="0" ref="H8:H14">(F8*G8)</f>
        <v>0</v>
      </c>
      <c r="I8" s="20"/>
      <c r="J8" s="15">
        <f aca="true" t="shared" si="1" ref="J8:J14">(H8*I8)</f>
        <v>0</v>
      </c>
      <c r="K8" s="15">
        <f aca="true" t="shared" si="2" ref="K8:K14">(H8+J8)</f>
        <v>0</v>
      </c>
    </row>
    <row r="9" spans="1:11" ht="30" customHeight="1">
      <c r="A9" s="71">
        <v>2</v>
      </c>
      <c r="B9" s="10" t="s">
        <v>44</v>
      </c>
      <c r="C9" s="24"/>
      <c r="D9" s="24"/>
      <c r="E9" s="9" t="s">
        <v>5</v>
      </c>
      <c r="F9" s="4">
        <v>150</v>
      </c>
      <c r="G9" s="32"/>
      <c r="H9" s="15">
        <f t="shared" si="0"/>
        <v>0</v>
      </c>
      <c r="I9" s="20"/>
      <c r="J9" s="15">
        <f t="shared" si="1"/>
        <v>0</v>
      </c>
      <c r="K9" s="15">
        <f t="shared" si="2"/>
        <v>0</v>
      </c>
    </row>
    <row r="10" spans="1:11" ht="30" customHeight="1">
      <c r="A10" s="71">
        <v>3</v>
      </c>
      <c r="B10" s="10" t="s">
        <v>43</v>
      </c>
      <c r="C10" s="24"/>
      <c r="D10" s="24"/>
      <c r="E10" s="9" t="s">
        <v>5</v>
      </c>
      <c r="F10" s="4">
        <v>100</v>
      </c>
      <c r="G10" s="32"/>
      <c r="H10" s="15">
        <f t="shared" si="0"/>
        <v>0</v>
      </c>
      <c r="I10" s="20"/>
      <c r="J10" s="15">
        <f t="shared" si="1"/>
        <v>0</v>
      </c>
      <c r="K10" s="15">
        <f t="shared" si="2"/>
        <v>0</v>
      </c>
    </row>
    <row r="11" spans="1:11" ht="32.25" customHeight="1">
      <c r="A11" s="71">
        <v>4</v>
      </c>
      <c r="B11" s="10" t="s">
        <v>70</v>
      </c>
      <c r="C11" s="10"/>
      <c r="D11" s="10"/>
      <c r="E11" s="9" t="s">
        <v>5</v>
      </c>
      <c r="F11" s="4">
        <v>100</v>
      </c>
      <c r="G11" s="32"/>
      <c r="H11" s="15">
        <f t="shared" si="0"/>
        <v>0</v>
      </c>
      <c r="I11" s="20"/>
      <c r="J11" s="15">
        <f t="shared" si="1"/>
        <v>0</v>
      </c>
      <c r="K11" s="15">
        <f t="shared" si="2"/>
        <v>0</v>
      </c>
    </row>
    <row r="12" spans="1:11" ht="40.5" customHeight="1">
      <c r="A12" s="71">
        <v>5</v>
      </c>
      <c r="B12" s="59" t="s">
        <v>67</v>
      </c>
      <c r="C12" s="10"/>
      <c r="D12" s="10"/>
      <c r="E12" s="9" t="s">
        <v>5</v>
      </c>
      <c r="F12" s="64">
        <v>150</v>
      </c>
      <c r="G12" s="72"/>
      <c r="H12" s="15">
        <f>(F12*G12)</f>
        <v>0</v>
      </c>
      <c r="I12" s="20"/>
      <c r="J12" s="15">
        <f>(H12*I12)</f>
        <v>0</v>
      </c>
      <c r="K12" s="15">
        <f>(H12+J12)</f>
        <v>0</v>
      </c>
    </row>
    <row r="13" spans="1:11" ht="40.5" customHeight="1">
      <c r="A13" s="71">
        <v>6</v>
      </c>
      <c r="B13" s="59" t="s">
        <v>68</v>
      </c>
      <c r="C13" s="10"/>
      <c r="D13" s="10"/>
      <c r="E13" s="9" t="s">
        <v>5</v>
      </c>
      <c r="F13" s="64">
        <v>50</v>
      </c>
      <c r="G13" s="72"/>
      <c r="H13" s="15">
        <f>(F13*G13)</f>
        <v>0</v>
      </c>
      <c r="I13" s="20"/>
      <c r="J13" s="15">
        <f>(H13*I13)</f>
        <v>0</v>
      </c>
      <c r="K13" s="15">
        <f>(H13+J13)</f>
        <v>0</v>
      </c>
    </row>
    <row r="14" spans="1:11" ht="45" customHeight="1">
      <c r="A14" s="71">
        <v>7</v>
      </c>
      <c r="B14" s="59" t="s">
        <v>46</v>
      </c>
      <c r="C14" s="24"/>
      <c r="D14" s="24"/>
      <c r="E14" s="9" t="s">
        <v>5</v>
      </c>
      <c r="F14" s="4">
        <v>1500</v>
      </c>
      <c r="G14" s="32"/>
      <c r="H14" s="56">
        <f t="shared" si="0"/>
        <v>0</v>
      </c>
      <c r="I14" s="20"/>
      <c r="J14" s="15">
        <f t="shared" si="1"/>
        <v>0</v>
      </c>
      <c r="K14" s="56">
        <f t="shared" si="2"/>
        <v>0</v>
      </c>
    </row>
    <row r="15" spans="1:11" ht="12.75">
      <c r="A15" s="139" t="s">
        <v>6</v>
      </c>
      <c r="B15" s="140"/>
      <c r="C15" s="140"/>
      <c r="D15" s="140"/>
      <c r="E15" s="140"/>
      <c r="F15" s="140"/>
      <c r="G15" s="140"/>
      <c r="H15" s="57">
        <f>SUM(H8:H14)</f>
        <v>0</v>
      </c>
      <c r="I15" s="143"/>
      <c r="J15" s="143"/>
      <c r="K15" s="57">
        <f>SUM(K8:K14)</f>
        <v>0</v>
      </c>
    </row>
    <row r="16" spans="3:11" ht="12.75">
      <c r="C16" s="51"/>
      <c r="D16" s="51"/>
      <c r="H16" s="13" t="s">
        <v>0</v>
      </c>
      <c r="K16" s="13" t="s">
        <v>0</v>
      </c>
    </row>
    <row r="17" spans="2:11" ht="12.75">
      <c r="B17" s="49" t="s">
        <v>53</v>
      </c>
      <c r="C17" s="52"/>
      <c r="D17" s="52"/>
      <c r="H17" s="13" t="s">
        <v>0</v>
      </c>
      <c r="K17" s="13" t="s">
        <v>0</v>
      </c>
    </row>
    <row r="18" spans="2:11" ht="12.75">
      <c r="B18" s="49" t="s">
        <v>69</v>
      </c>
      <c r="H18" s="13" t="s">
        <v>0</v>
      </c>
      <c r="K18" s="13" t="s">
        <v>0</v>
      </c>
    </row>
    <row r="19" spans="8:11" ht="12.75">
      <c r="H19" s="13" t="s">
        <v>0</v>
      </c>
      <c r="K19" s="13" t="s">
        <v>0</v>
      </c>
    </row>
    <row r="20" spans="3:11" ht="12.75">
      <c r="C20" s="34"/>
      <c r="D20" s="34"/>
      <c r="H20" s="13" t="s">
        <v>0</v>
      </c>
      <c r="K20" s="13" t="s">
        <v>0</v>
      </c>
    </row>
    <row r="21" spans="3:11" ht="12.75">
      <c r="C21" s="33"/>
      <c r="D21" s="33"/>
      <c r="H21" s="13" t="s">
        <v>0</v>
      </c>
      <c r="K21" s="13" t="s">
        <v>0</v>
      </c>
    </row>
    <row r="22" spans="3:4" ht="12.75">
      <c r="C22" s="33"/>
      <c r="D22" s="33"/>
    </row>
    <row r="23" spans="3:4" ht="12.75">
      <c r="C23" s="33"/>
      <c r="D23" s="33"/>
    </row>
    <row r="24" spans="3:4" ht="12.75">
      <c r="C24" s="33"/>
      <c r="D24" s="33"/>
    </row>
    <row r="25" spans="3:4" ht="12.75">
      <c r="C25" s="33"/>
      <c r="D25" s="33"/>
    </row>
  </sheetData>
  <sheetProtection/>
  <mergeCells count="2">
    <mergeCell ref="A15:G15"/>
    <mergeCell ref="I15:J15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11.75390625" style="0" customWidth="1"/>
    <col min="4" max="4" width="10.75390625" style="0" customWidth="1"/>
    <col min="5" max="5" width="5.625" style="0" customWidth="1"/>
    <col min="6" max="6" width="6.75390625" style="0" customWidth="1"/>
    <col min="7" max="7" width="6.375" style="0" customWidth="1"/>
    <col min="8" max="8" width="11.25390625" style="0" customWidth="1"/>
    <col min="9" max="9" width="5.375" style="0" customWidth="1"/>
    <col min="10" max="10" width="7.875" style="0" customWidth="1"/>
    <col min="11" max="11" width="11.375" style="0" customWidth="1"/>
  </cols>
  <sheetData>
    <row r="1" spans="1:2" ht="12.75">
      <c r="A1" s="78" t="s">
        <v>189</v>
      </c>
      <c r="B1" s="78"/>
    </row>
    <row r="4" spans="2:4" ht="12.75">
      <c r="B4" s="1"/>
      <c r="C4" s="1"/>
      <c r="D4" s="1"/>
    </row>
    <row r="5" spans="1:4" ht="12.75">
      <c r="A5" s="2" t="s">
        <v>180</v>
      </c>
      <c r="B5" s="2"/>
      <c r="C5" s="2"/>
      <c r="D5" s="2"/>
    </row>
    <row r="6" spans="1:11" ht="63.75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60</v>
      </c>
    </row>
    <row r="8" spans="1:13" ht="30" customHeight="1">
      <c r="A8" s="74" t="s">
        <v>57</v>
      </c>
      <c r="B8" s="53" t="s">
        <v>39</v>
      </c>
      <c r="C8" s="10"/>
      <c r="D8" s="10"/>
      <c r="E8" s="9" t="s">
        <v>5</v>
      </c>
      <c r="F8" s="4">
        <v>12000</v>
      </c>
      <c r="G8" s="15"/>
      <c r="H8" s="15">
        <f aca="true" t="shared" si="0" ref="H8:H13">(F8*G8)</f>
        <v>0</v>
      </c>
      <c r="I8" s="20"/>
      <c r="J8" s="15">
        <f aca="true" t="shared" si="1" ref="J8:J13">(H8*I8)</f>
        <v>0</v>
      </c>
      <c r="K8" s="15">
        <f aca="true" t="shared" si="2" ref="K8:K13">(H8+J8)</f>
        <v>0</v>
      </c>
      <c r="M8" s="35"/>
    </row>
    <row r="9" spans="1:13" ht="21" customHeight="1">
      <c r="A9" s="74" t="s">
        <v>20</v>
      </c>
      <c r="B9" s="61" t="s">
        <v>55</v>
      </c>
      <c r="C9" s="10"/>
      <c r="D9" s="10"/>
      <c r="E9" s="9" t="s">
        <v>5</v>
      </c>
      <c r="F9" s="4">
        <v>800</v>
      </c>
      <c r="G9" s="15"/>
      <c r="H9" s="15">
        <f>(F9*G9)</f>
        <v>0</v>
      </c>
      <c r="I9" s="20"/>
      <c r="J9" s="15">
        <f>(H9*I9)</f>
        <v>0</v>
      </c>
      <c r="K9" s="15">
        <f>(H9+J9)</f>
        <v>0</v>
      </c>
      <c r="M9" s="35"/>
    </row>
    <row r="10" spans="1:11" ht="18.75" customHeight="1">
      <c r="A10" s="74" t="s">
        <v>65</v>
      </c>
      <c r="B10" s="53" t="s">
        <v>54</v>
      </c>
      <c r="C10" s="10"/>
      <c r="D10" s="10"/>
      <c r="E10" s="9" t="s">
        <v>5</v>
      </c>
      <c r="F10" s="4">
        <v>15000</v>
      </c>
      <c r="G10" s="15"/>
      <c r="H10" s="15">
        <f t="shared" si="0"/>
        <v>0</v>
      </c>
      <c r="I10" s="20"/>
      <c r="J10" s="15">
        <f t="shared" si="1"/>
        <v>0</v>
      </c>
      <c r="K10" s="15">
        <f t="shared" si="2"/>
        <v>0</v>
      </c>
    </row>
    <row r="11" spans="1:11" ht="21" customHeight="1">
      <c r="A11" s="74" t="s">
        <v>21</v>
      </c>
      <c r="B11" s="61" t="s">
        <v>40</v>
      </c>
      <c r="C11" s="10"/>
      <c r="D11" s="10"/>
      <c r="E11" s="9" t="s">
        <v>5</v>
      </c>
      <c r="F11" s="64">
        <v>100</v>
      </c>
      <c r="G11" s="15"/>
      <c r="H11" s="15">
        <f t="shared" si="0"/>
        <v>0</v>
      </c>
      <c r="I11" s="20"/>
      <c r="J11" s="15">
        <f t="shared" si="1"/>
        <v>0</v>
      </c>
      <c r="K11" s="15">
        <f t="shared" si="2"/>
        <v>0</v>
      </c>
    </row>
    <row r="12" spans="1:11" ht="74.25" customHeight="1">
      <c r="A12" s="74" t="s">
        <v>22</v>
      </c>
      <c r="B12" s="53" t="s">
        <v>75</v>
      </c>
      <c r="C12" s="10"/>
      <c r="D12" s="10"/>
      <c r="E12" s="9" t="s">
        <v>5</v>
      </c>
      <c r="F12" s="4">
        <v>5000</v>
      </c>
      <c r="G12" s="15"/>
      <c r="H12" s="15">
        <f>(F12*G12)</f>
        <v>0</v>
      </c>
      <c r="I12" s="20"/>
      <c r="J12" s="15">
        <f>(H12*I12)</f>
        <v>0</v>
      </c>
      <c r="K12" s="15">
        <f>(H12+J12)</f>
        <v>0</v>
      </c>
    </row>
    <row r="13" spans="1:11" ht="109.5" customHeight="1">
      <c r="A13" s="74" t="s">
        <v>23</v>
      </c>
      <c r="B13" s="54" t="s">
        <v>76</v>
      </c>
      <c r="C13" s="48"/>
      <c r="D13" s="48"/>
      <c r="E13" s="9" t="s">
        <v>5</v>
      </c>
      <c r="F13" s="4">
        <v>40000</v>
      </c>
      <c r="G13" s="15"/>
      <c r="H13" s="56">
        <f t="shared" si="0"/>
        <v>0</v>
      </c>
      <c r="I13" s="20"/>
      <c r="J13" s="15">
        <f t="shared" si="1"/>
        <v>0</v>
      </c>
      <c r="K13" s="56">
        <f t="shared" si="2"/>
        <v>0</v>
      </c>
    </row>
    <row r="14" spans="1:11" ht="132" customHeight="1">
      <c r="A14" s="74" t="s">
        <v>63</v>
      </c>
      <c r="B14" s="73" t="s">
        <v>66</v>
      </c>
      <c r="C14" s="48"/>
      <c r="D14" s="48"/>
      <c r="E14" s="9" t="s">
        <v>5</v>
      </c>
      <c r="F14" s="64">
        <v>2000</v>
      </c>
      <c r="G14" s="63"/>
      <c r="H14" s="56">
        <f>(F14*G14)</f>
        <v>0</v>
      </c>
      <c r="I14" s="20"/>
      <c r="J14" s="15">
        <f>(H14*I14)</f>
        <v>0</v>
      </c>
      <c r="K14" s="56">
        <f>(H14+J14)</f>
        <v>0</v>
      </c>
    </row>
    <row r="15" spans="1:11" ht="38.25" customHeight="1">
      <c r="A15" s="74" t="s">
        <v>74</v>
      </c>
      <c r="B15" s="73" t="s">
        <v>77</v>
      </c>
      <c r="C15" s="48"/>
      <c r="D15" s="48"/>
      <c r="E15" s="9" t="s">
        <v>5</v>
      </c>
      <c r="F15" s="4">
        <v>200</v>
      </c>
      <c r="G15" s="63"/>
      <c r="H15" s="56">
        <f>(F15*G15)</f>
        <v>0</v>
      </c>
      <c r="I15" s="20"/>
      <c r="J15" s="15">
        <f>(H15*I15)</f>
        <v>0</v>
      </c>
      <c r="K15" s="56">
        <f>(H15+J15)</f>
        <v>0</v>
      </c>
    </row>
    <row r="16" spans="1:11" ht="12.75">
      <c r="A16" s="145" t="s">
        <v>6</v>
      </c>
      <c r="B16" s="146"/>
      <c r="C16" s="146"/>
      <c r="D16" s="146"/>
      <c r="E16" s="146"/>
      <c r="F16" s="146"/>
      <c r="G16" s="146"/>
      <c r="H16" s="58">
        <f>SUM(H8:H15)</f>
        <v>0</v>
      </c>
      <c r="I16" s="143"/>
      <c r="J16" s="143"/>
      <c r="K16" s="57">
        <f>SUM(K8:K15)</f>
        <v>0</v>
      </c>
    </row>
    <row r="17" spans="1:11" ht="12.75">
      <c r="A17" s="62"/>
      <c r="B17" s="62"/>
      <c r="C17" s="62"/>
      <c r="D17" s="62"/>
      <c r="E17" s="62"/>
      <c r="F17" s="62"/>
      <c r="G17" s="62"/>
      <c r="H17" s="13" t="s">
        <v>0</v>
      </c>
      <c r="K17" s="13" t="s">
        <v>0</v>
      </c>
    </row>
    <row r="18" spans="2:11" ht="24">
      <c r="B18" s="70" t="s">
        <v>61</v>
      </c>
      <c r="C18" s="42"/>
      <c r="D18" s="42"/>
      <c r="E18" s="42"/>
      <c r="F18" s="42"/>
      <c r="G18" s="42"/>
      <c r="H18" s="47" t="s">
        <v>0</v>
      </c>
      <c r="I18" s="42"/>
      <c r="J18" s="42"/>
      <c r="K18" s="13" t="s">
        <v>0</v>
      </c>
    </row>
    <row r="19" spans="2:11" ht="27.75" customHeight="1">
      <c r="B19" s="147" t="s">
        <v>78</v>
      </c>
      <c r="C19" s="147"/>
      <c r="D19" s="147"/>
      <c r="E19" s="147"/>
      <c r="F19" s="147"/>
      <c r="G19" s="147"/>
      <c r="H19" s="147"/>
      <c r="I19" s="147"/>
      <c r="J19" s="147"/>
      <c r="K19" s="147"/>
    </row>
    <row r="20" spans="2:11" ht="25.5" customHeight="1">
      <c r="B20" s="147" t="s">
        <v>79</v>
      </c>
      <c r="C20" s="147"/>
      <c r="D20" s="147"/>
      <c r="E20" s="147"/>
      <c r="F20" s="147"/>
      <c r="G20" s="147"/>
      <c r="H20" s="147"/>
      <c r="I20" s="147"/>
      <c r="J20" s="147"/>
      <c r="K20" s="147"/>
    </row>
    <row r="21" spans="2:11" ht="24">
      <c r="B21" s="60" t="s">
        <v>62</v>
      </c>
      <c r="K21" s="13" t="s">
        <v>0</v>
      </c>
    </row>
  </sheetData>
  <sheetProtection/>
  <mergeCells count="4">
    <mergeCell ref="A16:G16"/>
    <mergeCell ref="I16:J16"/>
    <mergeCell ref="B19:K19"/>
    <mergeCell ref="B20:K2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00390625" style="0" customWidth="1"/>
    <col min="2" max="2" width="56.125" style="0" customWidth="1"/>
    <col min="3" max="3" width="11.875" style="0" customWidth="1"/>
    <col min="4" max="4" width="11.75390625" style="0" customWidth="1"/>
    <col min="5" max="5" width="6.25390625" style="0" customWidth="1"/>
    <col min="6" max="6" width="6.625" style="0" customWidth="1"/>
    <col min="7" max="7" width="7.125" style="17" customWidth="1"/>
    <col min="8" max="8" width="10.75390625" style="0" customWidth="1"/>
    <col min="9" max="9" width="5.375" style="0" customWidth="1"/>
    <col min="10" max="10" width="8.625" style="0" customWidth="1"/>
    <col min="11" max="11" width="10.875" style="0" customWidth="1"/>
  </cols>
  <sheetData>
    <row r="1" spans="1:4" ht="12.75">
      <c r="A1" s="144" t="s">
        <v>189</v>
      </c>
      <c r="B1" s="144"/>
      <c r="C1" s="1"/>
      <c r="D1" s="1"/>
    </row>
    <row r="2" spans="1:4" ht="12.75">
      <c r="A2" s="2" t="s">
        <v>179</v>
      </c>
      <c r="B2" s="2"/>
      <c r="C2" s="2"/>
      <c r="D2" s="2"/>
    </row>
    <row r="3" spans="2:4" ht="12.75">
      <c r="B3" s="2" t="s">
        <v>0</v>
      </c>
      <c r="C3" s="2"/>
      <c r="D3" s="2"/>
    </row>
    <row r="4" spans="1:11" s="27" customFormat="1" ht="60">
      <c r="A4" s="36" t="s">
        <v>1</v>
      </c>
      <c r="B4" s="36" t="s">
        <v>16</v>
      </c>
      <c r="C4" s="40" t="s">
        <v>58</v>
      </c>
      <c r="D4" s="40" t="s">
        <v>59</v>
      </c>
      <c r="E4" s="37" t="s">
        <v>15</v>
      </c>
      <c r="F4" s="37" t="s">
        <v>2</v>
      </c>
      <c r="G4" s="38" t="s">
        <v>3</v>
      </c>
      <c r="H4" s="37" t="s">
        <v>14</v>
      </c>
      <c r="I4" s="37" t="s">
        <v>4</v>
      </c>
      <c r="J4" s="37" t="s">
        <v>12</v>
      </c>
      <c r="K4" s="37" t="s">
        <v>13</v>
      </c>
    </row>
    <row r="5" spans="1:11" s="27" customFormat="1" ht="12">
      <c r="A5" s="28"/>
      <c r="B5" s="28"/>
      <c r="C5" s="28"/>
      <c r="D5" s="28"/>
      <c r="E5" s="28"/>
      <c r="F5" s="29" t="s">
        <v>7</v>
      </c>
      <c r="G5" s="30" t="s">
        <v>11</v>
      </c>
      <c r="H5" s="29" t="s">
        <v>8</v>
      </c>
      <c r="I5" s="29" t="s">
        <v>9</v>
      </c>
      <c r="J5" s="29" t="s">
        <v>10</v>
      </c>
      <c r="K5" s="29" t="s">
        <v>60</v>
      </c>
    </row>
    <row r="6" spans="1:11" s="27" customFormat="1" ht="38.25">
      <c r="A6" s="65">
        <v>1</v>
      </c>
      <c r="B6" s="41" t="s">
        <v>64</v>
      </c>
      <c r="C6" s="41"/>
      <c r="D6" s="41"/>
      <c r="E6" s="66" t="s">
        <v>5</v>
      </c>
      <c r="F6" s="26">
        <v>75000</v>
      </c>
      <c r="G6" s="67"/>
      <c r="H6" s="67">
        <f>(F6*G6)</f>
        <v>0</v>
      </c>
      <c r="I6" s="68"/>
      <c r="J6" s="67">
        <f>(H6*I6)</f>
        <v>0</v>
      </c>
      <c r="K6" s="67">
        <f>(H6+J6)</f>
        <v>0</v>
      </c>
    </row>
    <row r="7" spans="1:11" s="27" customFormat="1" ht="12.75">
      <c r="A7" s="65">
        <v>2</v>
      </c>
      <c r="B7" s="41" t="s">
        <v>19</v>
      </c>
      <c r="C7" s="41"/>
      <c r="D7" s="41"/>
      <c r="E7" s="66" t="s">
        <v>5</v>
      </c>
      <c r="F7" s="26">
        <v>3000</v>
      </c>
      <c r="G7" s="67"/>
      <c r="H7" s="67">
        <f aca="true" t="shared" si="0" ref="H7:H13">(F7*G7)</f>
        <v>0</v>
      </c>
      <c r="I7" s="68"/>
      <c r="J7" s="67">
        <f aca="true" t="shared" si="1" ref="J7:J13">(H7*I7)</f>
        <v>0</v>
      </c>
      <c r="K7" s="67">
        <f aca="true" t="shared" si="2" ref="K7:K13">(H7+J7)</f>
        <v>0</v>
      </c>
    </row>
    <row r="8" spans="1:11" s="27" customFormat="1" ht="12.75">
      <c r="A8" s="65">
        <v>3</v>
      </c>
      <c r="B8" s="41" t="s">
        <v>25</v>
      </c>
      <c r="C8" s="41"/>
      <c r="D8" s="41"/>
      <c r="E8" s="66" t="s">
        <v>5</v>
      </c>
      <c r="F8" s="26">
        <v>100</v>
      </c>
      <c r="G8" s="67"/>
      <c r="H8" s="67">
        <f t="shared" si="0"/>
        <v>0</v>
      </c>
      <c r="I8" s="68"/>
      <c r="J8" s="67">
        <f t="shared" si="1"/>
        <v>0</v>
      </c>
      <c r="K8" s="67">
        <f t="shared" si="2"/>
        <v>0</v>
      </c>
    </row>
    <row r="9" spans="1:11" s="27" customFormat="1" ht="40.5" customHeight="1">
      <c r="A9" s="65">
        <v>4</v>
      </c>
      <c r="B9" s="41" t="s">
        <v>73</v>
      </c>
      <c r="C9" s="41"/>
      <c r="D9" s="41"/>
      <c r="E9" s="66" t="s">
        <v>5</v>
      </c>
      <c r="F9" s="26">
        <v>200</v>
      </c>
      <c r="G9" s="67"/>
      <c r="H9" s="67">
        <f t="shared" si="0"/>
        <v>0</v>
      </c>
      <c r="I9" s="68"/>
      <c r="J9" s="67">
        <f t="shared" si="1"/>
        <v>0</v>
      </c>
      <c r="K9" s="67">
        <f t="shared" si="2"/>
        <v>0</v>
      </c>
    </row>
    <row r="10" spans="1:11" s="27" customFormat="1" ht="27.75" customHeight="1">
      <c r="A10" s="65">
        <v>5</v>
      </c>
      <c r="B10" s="41" t="s">
        <v>56</v>
      </c>
      <c r="C10" s="41"/>
      <c r="D10" s="41"/>
      <c r="E10" s="66" t="s">
        <v>5</v>
      </c>
      <c r="F10" s="26">
        <v>150</v>
      </c>
      <c r="G10" s="67"/>
      <c r="H10" s="67">
        <f t="shared" si="0"/>
        <v>0</v>
      </c>
      <c r="I10" s="68"/>
      <c r="J10" s="67">
        <f t="shared" si="1"/>
        <v>0</v>
      </c>
      <c r="K10" s="67">
        <f t="shared" si="2"/>
        <v>0</v>
      </c>
    </row>
    <row r="11" spans="1:11" s="27" customFormat="1" ht="27" customHeight="1">
      <c r="A11" s="65">
        <v>6</v>
      </c>
      <c r="B11" s="41" t="s">
        <v>47</v>
      </c>
      <c r="C11" s="41"/>
      <c r="D11" s="41"/>
      <c r="E11" s="66" t="s">
        <v>5</v>
      </c>
      <c r="F11" s="26">
        <v>100</v>
      </c>
      <c r="G11" s="67"/>
      <c r="H11" s="67">
        <f t="shared" si="0"/>
        <v>0</v>
      </c>
      <c r="I11" s="68"/>
      <c r="J11" s="67">
        <f t="shared" si="1"/>
        <v>0</v>
      </c>
      <c r="K11" s="67">
        <f t="shared" si="2"/>
        <v>0</v>
      </c>
    </row>
    <row r="12" spans="1:11" s="27" customFormat="1" ht="15.75" customHeight="1">
      <c r="A12" s="65">
        <v>7</v>
      </c>
      <c r="B12" s="41" t="s">
        <v>49</v>
      </c>
      <c r="C12" s="41"/>
      <c r="D12" s="41"/>
      <c r="E12" s="66" t="s">
        <v>5</v>
      </c>
      <c r="F12" s="26">
        <v>8000</v>
      </c>
      <c r="G12" s="67"/>
      <c r="H12" s="67">
        <f t="shared" si="0"/>
        <v>0</v>
      </c>
      <c r="I12" s="68"/>
      <c r="J12" s="67">
        <f t="shared" si="1"/>
        <v>0</v>
      </c>
      <c r="K12" s="67">
        <f t="shared" si="2"/>
        <v>0</v>
      </c>
    </row>
    <row r="13" spans="1:11" s="27" customFormat="1" ht="16.5" customHeight="1">
      <c r="A13" s="65">
        <v>8</v>
      </c>
      <c r="B13" s="41" t="s">
        <v>48</v>
      </c>
      <c r="C13" s="41"/>
      <c r="D13" s="41"/>
      <c r="E13" s="66" t="s">
        <v>5</v>
      </c>
      <c r="F13" s="26">
        <v>500</v>
      </c>
      <c r="G13" s="67"/>
      <c r="H13" s="69">
        <f t="shared" si="0"/>
        <v>0</v>
      </c>
      <c r="I13" s="68"/>
      <c r="J13" s="67">
        <f t="shared" si="1"/>
        <v>0</v>
      </c>
      <c r="K13" s="69">
        <f t="shared" si="2"/>
        <v>0</v>
      </c>
    </row>
    <row r="14" spans="1:11" s="27" customFormat="1" ht="12.75">
      <c r="A14" s="139" t="s">
        <v>6</v>
      </c>
      <c r="B14" s="140"/>
      <c r="C14" s="140"/>
      <c r="D14" s="140"/>
      <c r="E14" s="140"/>
      <c r="F14" s="140"/>
      <c r="G14" s="140"/>
      <c r="H14" s="57">
        <f>SUM(H6:H13)</f>
        <v>0</v>
      </c>
      <c r="I14" s="51"/>
      <c r="J14" s="51"/>
      <c r="K14" s="57">
        <f>SUM(K6:K13)</f>
        <v>0</v>
      </c>
    </row>
    <row r="15" spans="8:11" ht="12.75">
      <c r="H15" s="13" t="s">
        <v>0</v>
      </c>
      <c r="K15" s="13" t="s">
        <v>0</v>
      </c>
    </row>
    <row r="16" spans="2:11" ht="12.75">
      <c r="B16" s="55"/>
      <c r="C16" s="50"/>
      <c r="D16" s="50"/>
      <c r="H16" s="13" t="s">
        <v>0</v>
      </c>
      <c r="K16" s="13" t="s">
        <v>0</v>
      </c>
    </row>
    <row r="17" spans="8:11" ht="12.75">
      <c r="H17" s="13" t="s">
        <v>0</v>
      </c>
      <c r="K17" s="13" t="s">
        <v>0</v>
      </c>
    </row>
    <row r="18" spans="8:11" ht="12.75">
      <c r="H18" s="13" t="s">
        <v>0</v>
      </c>
      <c r="K18" s="13" t="s">
        <v>0</v>
      </c>
    </row>
    <row r="19" spans="8:11" ht="12.75">
      <c r="H19" s="13" t="s">
        <v>0</v>
      </c>
      <c r="K19" s="13" t="s">
        <v>0</v>
      </c>
    </row>
    <row r="20" ht="12.75">
      <c r="H20" s="13" t="s">
        <v>0</v>
      </c>
    </row>
  </sheetData>
  <sheetProtection/>
  <mergeCells count="2">
    <mergeCell ref="A14:G14"/>
    <mergeCell ref="A1:B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3" width="11.625" style="0" customWidth="1"/>
    <col min="4" max="4" width="11.125" style="0" customWidth="1"/>
    <col min="5" max="6" width="6.125" style="0" customWidth="1"/>
    <col min="7" max="7" width="7.00390625" style="0" customWidth="1"/>
    <col min="8" max="8" width="11.625" style="0" customWidth="1"/>
    <col min="9" max="9" width="5.25390625" style="0" customWidth="1"/>
    <col min="10" max="10" width="8.00390625" style="0" customWidth="1"/>
    <col min="11" max="11" width="11.75390625" style="0" customWidth="1"/>
  </cols>
  <sheetData>
    <row r="1" spans="1:4" s="78" customFormat="1" ht="12.75">
      <c r="A1" s="78" t="s">
        <v>189</v>
      </c>
      <c r="B1" s="111"/>
      <c r="C1" s="111"/>
      <c r="D1" s="111"/>
    </row>
    <row r="2" spans="1:8" ht="12.75">
      <c r="A2" s="2" t="s">
        <v>0</v>
      </c>
      <c r="B2" s="2" t="s">
        <v>0</v>
      </c>
      <c r="C2" s="2"/>
      <c r="D2" s="2"/>
      <c r="H2" t="s">
        <v>0</v>
      </c>
    </row>
    <row r="3" spans="1:4" ht="13.5" customHeight="1">
      <c r="A3" s="2" t="s">
        <v>178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60</v>
      </c>
    </row>
    <row r="8" spans="1:11" ht="27" customHeight="1">
      <c r="A8" s="3">
        <v>1</v>
      </c>
      <c r="B8" s="10" t="s">
        <v>118</v>
      </c>
      <c r="C8" s="3"/>
      <c r="D8" s="3"/>
      <c r="E8" s="9" t="s">
        <v>5</v>
      </c>
      <c r="F8" s="4">
        <v>45</v>
      </c>
      <c r="G8" s="32"/>
      <c r="H8" s="15">
        <f>(F8*G8)</f>
        <v>0</v>
      </c>
      <c r="I8" s="20"/>
      <c r="J8" s="15">
        <f>(H8*I8)</f>
        <v>0</v>
      </c>
      <c r="K8" s="15">
        <f>(H8+J8)</f>
        <v>0</v>
      </c>
    </row>
    <row r="9" spans="1:11" ht="27" customHeight="1">
      <c r="A9" s="3">
        <v>2</v>
      </c>
      <c r="B9" s="10" t="s">
        <v>119</v>
      </c>
      <c r="C9" s="3"/>
      <c r="D9" s="3"/>
      <c r="E9" s="9" t="s">
        <v>5</v>
      </c>
      <c r="F9" s="4">
        <v>35</v>
      </c>
      <c r="G9" s="32"/>
      <c r="H9" s="15">
        <f aca="true" t="shared" si="0" ref="H9:H21">(F9*G9)</f>
        <v>0</v>
      </c>
      <c r="I9" s="20"/>
      <c r="J9" s="15">
        <f aca="true" t="shared" si="1" ref="J9:J21">(H9*I9)</f>
        <v>0</v>
      </c>
      <c r="K9" s="15">
        <f aca="true" t="shared" si="2" ref="K9:K21">(H9+J9)</f>
        <v>0</v>
      </c>
    </row>
    <row r="10" spans="1:11" ht="19.5" customHeight="1">
      <c r="A10" s="3">
        <v>3</v>
      </c>
      <c r="B10" s="3" t="s">
        <v>120</v>
      </c>
      <c r="C10" s="3"/>
      <c r="D10" s="3"/>
      <c r="E10" s="9" t="s">
        <v>5</v>
      </c>
      <c r="F10" s="4">
        <v>1600</v>
      </c>
      <c r="G10" s="32"/>
      <c r="H10" s="15">
        <f t="shared" si="0"/>
        <v>0</v>
      </c>
      <c r="I10" s="20"/>
      <c r="J10" s="15">
        <f t="shared" si="1"/>
        <v>0</v>
      </c>
      <c r="K10" s="15">
        <f t="shared" si="2"/>
        <v>0</v>
      </c>
    </row>
    <row r="11" spans="1:11" ht="19.5" customHeight="1">
      <c r="A11" s="3">
        <v>4</v>
      </c>
      <c r="B11" s="122" t="s">
        <v>121</v>
      </c>
      <c r="C11" s="24"/>
      <c r="D11" s="24"/>
      <c r="E11" s="66" t="s">
        <v>5</v>
      </c>
      <c r="F11" s="26">
        <v>1000</v>
      </c>
      <c r="G11" s="32"/>
      <c r="H11" s="15">
        <f>(F11*G11)</f>
        <v>0</v>
      </c>
      <c r="I11" s="20"/>
      <c r="J11" s="15">
        <f>(H11*I11)</f>
        <v>0</v>
      </c>
      <c r="K11" s="15">
        <f>(H11+J11)</f>
        <v>0</v>
      </c>
    </row>
    <row r="12" spans="1:11" ht="78.75" customHeight="1">
      <c r="A12" s="3">
        <v>5</v>
      </c>
      <c r="B12" s="10" t="s">
        <v>122</v>
      </c>
      <c r="C12" s="10"/>
      <c r="D12" s="10"/>
      <c r="E12" s="9" t="s">
        <v>5</v>
      </c>
      <c r="F12" s="4">
        <v>1500</v>
      </c>
      <c r="G12" s="32"/>
      <c r="H12" s="15">
        <f t="shared" si="0"/>
        <v>0</v>
      </c>
      <c r="I12" s="20"/>
      <c r="J12" s="15">
        <f t="shared" si="1"/>
        <v>0</v>
      </c>
      <c r="K12" s="15">
        <f t="shared" si="2"/>
        <v>0</v>
      </c>
    </row>
    <row r="13" spans="1:11" ht="66.75" customHeight="1">
      <c r="A13" s="3">
        <v>6</v>
      </c>
      <c r="B13" s="10" t="s">
        <v>123</v>
      </c>
      <c r="C13" s="10"/>
      <c r="D13" s="10"/>
      <c r="E13" s="9" t="s">
        <v>5</v>
      </c>
      <c r="F13" s="4">
        <v>50</v>
      </c>
      <c r="G13" s="32"/>
      <c r="H13" s="15">
        <f>(F13*G13)</f>
        <v>0</v>
      </c>
      <c r="I13" s="20"/>
      <c r="J13" s="15">
        <f>(H13*I13)</f>
        <v>0</v>
      </c>
      <c r="K13" s="15">
        <f t="shared" si="2"/>
        <v>0</v>
      </c>
    </row>
    <row r="14" spans="1:11" ht="65.25" customHeight="1">
      <c r="A14" s="3">
        <v>7</v>
      </c>
      <c r="B14" s="10" t="s">
        <v>124</v>
      </c>
      <c r="C14" s="10"/>
      <c r="D14" s="10"/>
      <c r="E14" s="9" t="s">
        <v>5</v>
      </c>
      <c r="F14" s="4">
        <v>1350</v>
      </c>
      <c r="G14" s="32"/>
      <c r="H14" s="15">
        <f t="shared" si="0"/>
        <v>0</v>
      </c>
      <c r="I14" s="20"/>
      <c r="J14" s="15">
        <f t="shared" si="1"/>
        <v>0</v>
      </c>
      <c r="K14" s="15">
        <f t="shared" si="2"/>
        <v>0</v>
      </c>
    </row>
    <row r="15" spans="1:11" ht="30.75" customHeight="1">
      <c r="A15" s="3">
        <v>8</v>
      </c>
      <c r="B15" s="10" t="s">
        <v>125</v>
      </c>
      <c r="C15" s="10"/>
      <c r="D15" s="10"/>
      <c r="E15" s="9" t="s">
        <v>5</v>
      </c>
      <c r="F15" s="4">
        <v>1200</v>
      </c>
      <c r="G15" s="32"/>
      <c r="H15" s="15">
        <f t="shared" si="0"/>
        <v>0</v>
      </c>
      <c r="I15" s="20"/>
      <c r="J15" s="15">
        <f t="shared" si="1"/>
        <v>0</v>
      </c>
      <c r="K15" s="15">
        <f t="shared" si="2"/>
        <v>0</v>
      </c>
    </row>
    <row r="16" spans="1:11" ht="30.75" customHeight="1">
      <c r="A16" s="3">
        <v>9</v>
      </c>
      <c r="B16" s="10" t="s">
        <v>126</v>
      </c>
      <c r="C16" s="10"/>
      <c r="D16" s="10"/>
      <c r="E16" s="9" t="s">
        <v>5</v>
      </c>
      <c r="F16" s="4">
        <v>600</v>
      </c>
      <c r="G16" s="32"/>
      <c r="H16" s="15">
        <f t="shared" si="0"/>
        <v>0</v>
      </c>
      <c r="I16" s="20"/>
      <c r="J16" s="15">
        <f t="shared" si="1"/>
        <v>0</v>
      </c>
      <c r="K16" s="15">
        <f t="shared" si="2"/>
        <v>0</v>
      </c>
    </row>
    <row r="17" spans="1:11" ht="19.5" customHeight="1">
      <c r="A17" s="3">
        <v>10</v>
      </c>
      <c r="B17" s="10" t="s">
        <v>173</v>
      </c>
      <c r="C17" s="10"/>
      <c r="D17" s="10"/>
      <c r="E17" s="9" t="s">
        <v>5</v>
      </c>
      <c r="F17" s="4">
        <v>30</v>
      </c>
      <c r="G17" s="32"/>
      <c r="H17" s="15">
        <f t="shared" si="0"/>
        <v>0</v>
      </c>
      <c r="I17" s="20"/>
      <c r="J17" s="15">
        <f t="shared" si="1"/>
        <v>0</v>
      </c>
      <c r="K17" s="15">
        <f t="shared" si="2"/>
        <v>0</v>
      </c>
    </row>
    <row r="18" spans="1:11" ht="21" customHeight="1">
      <c r="A18" s="3">
        <v>11</v>
      </c>
      <c r="B18" s="10" t="s">
        <v>172</v>
      </c>
      <c r="C18" s="10"/>
      <c r="D18" s="10"/>
      <c r="E18" s="9" t="s">
        <v>5</v>
      </c>
      <c r="F18" s="4">
        <v>500</v>
      </c>
      <c r="G18" s="32"/>
      <c r="H18" s="15">
        <f t="shared" si="0"/>
        <v>0</v>
      </c>
      <c r="I18" s="20"/>
      <c r="J18" s="15">
        <f t="shared" si="1"/>
        <v>0</v>
      </c>
      <c r="K18" s="15">
        <f t="shared" si="2"/>
        <v>0</v>
      </c>
    </row>
    <row r="19" spans="1:11" ht="18" customHeight="1">
      <c r="A19" s="3">
        <v>12</v>
      </c>
      <c r="B19" s="59" t="s">
        <v>127</v>
      </c>
      <c r="C19" s="10"/>
      <c r="D19" s="10"/>
      <c r="E19" s="9" t="s">
        <v>5</v>
      </c>
      <c r="F19" s="4">
        <v>150</v>
      </c>
      <c r="G19" s="32"/>
      <c r="H19" s="15">
        <f>(F19*G19)</f>
        <v>0</v>
      </c>
      <c r="I19" s="20"/>
      <c r="J19" s="15">
        <f>(H19*I19)</f>
        <v>0</v>
      </c>
      <c r="K19" s="15">
        <f>(H19+J19)</f>
        <v>0</v>
      </c>
    </row>
    <row r="20" spans="1:11" ht="24.75" customHeight="1">
      <c r="A20" s="3">
        <v>13</v>
      </c>
      <c r="B20" s="10" t="s">
        <v>128</v>
      </c>
      <c r="C20" s="10"/>
      <c r="D20" s="10"/>
      <c r="E20" s="9" t="s">
        <v>5</v>
      </c>
      <c r="F20" s="4">
        <v>1000</v>
      </c>
      <c r="G20" s="32"/>
      <c r="H20" s="15">
        <f>(F20*G20)</f>
        <v>0</v>
      </c>
      <c r="I20" s="20"/>
      <c r="J20" s="15">
        <f>(H20*I20)</f>
        <v>0</v>
      </c>
      <c r="K20" s="15">
        <f>(H20+J20)</f>
        <v>0</v>
      </c>
    </row>
    <row r="21" spans="1:11" ht="19.5" customHeight="1">
      <c r="A21" s="3">
        <v>14</v>
      </c>
      <c r="B21" s="59" t="s">
        <v>129</v>
      </c>
      <c r="C21" s="10"/>
      <c r="D21" s="32"/>
      <c r="E21" s="9" t="s">
        <v>5</v>
      </c>
      <c r="F21" s="4">
        <v>100</v>
      </c>
      <c r="G21" s="32"/>
      <c r="H21" s="15">
        <f t="shared" si="0"/>
        <v>0</v>
      </c>
      <c r="I21" s="20"/>
      <c r="J21" s="15">
        <f t="shared" si="1"/>
        <v>0</v>
      </c>
      <c r="K21" s="15">
        <f t="shared" si="2"/>
        <v>0</v>
      </c>
    </row>
    <row r="22" spans="1:11" ht="21" customHeight="1">
      <c r="A22" s="139" t="s">
        <v>6</v>
      </c>
      <c r="B22" s="140"/>
      <c r="C22" s="140"/>
      <c r="D22" s="140"/>
      <c r="E22" s="140"/>
      <c r="F22" s="140"/>
      <c r="G22" s="140"/>
      <c r="H22" s="76">
        <f>SUM(H8:H21)</f>
        <v>0</v>
      </c>
      <c r="I22" s="77"/>
      <c r="J22" s="77"/>
      <c r="K22" s="76">
        <f>SUM(K8:K21)</f>
        <v>0</v>
      </c>
    </row>
    <row r="23" spans="8:11" ht="12.75">
      <c r="H23" s="13" t="s">
        <v>0</v>
      </c>
      <c r="K23" s="13" t="s">
        <v>0</v>
      </c>
    </row>
    <row r="24" spans="2:11" ht="12.75">
      <c r="B24" s="49"/>
      <c r="C24" s="49"/>
      <c r="D24" s="49"/>
      <c r="H24" s="13" t="s">
        <v>0</v>
      </c>
      <c r="K24" s="13" t="s">
        <v>0</v>
      </c>
    </row>
    <row r="25" spans="2:11" ht="12.75">
      <c r="B25" s="123"/>
      <c r="C25" s="123"/>
      <c r="D25" s="123"/>
      <c r="E25" s="42"/>
      <c r="F25" s="42"/>
      <c r="G25" s="42"/>
      <c r="H25" s="42"/>
      <c r="I25" s="42"/>
      <c r="J25" s="42"/>
      <c r="K25" s="42"/>
    </row>
    <row r="26" spans="2:11" ht="12.7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8:11" ht="12.75">
      <c r="H27" s="13" t="s">
        <v>0</v>
      </c>
      <c r="K27" s="13" t="s">
        <v>0</v>
      </c>
    </row>
    <row r="28" spans="8:11" ht="12.75">
      <c r="H28" s="13" t="s">
        <v>0</v>
      </c>
      <c r="K28" s="13" t="s">
        <v>0</v>
      </c>
    </row>
    <row r="29" ht="12.75">
      <c r="K29" s="13" t="s">
        <v>0</v>
      </c>
    </row>
    <row r="30" ht="12.75">
      <c r="K30" s="13" t="s">
        <v>0</v>
      </c>
    </row>
  </sheetData>
  <sheetProtection/>
  <mergeCells count="1">
    <mergeCell ref="A22:G22"/>
  </mergeCells>
  <printOptions/>
  <pageMargins left="0.7874015748031497" right="0.45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4.375" style="0" customWidth="1"/>
    <col min="3" max="3" width="11.75390625" style="0" customWidth="1"/>
    <col min="4" max="4" width="12.125" style="0" customWidth="1"/>
    <col min="5" max="5" width="5.625" style="0" customWidth="1"/>
    <col min="6" max="6" width="6.875" style="0" customWidth="1"/>
    <col min="7" max="7" width="7.75390625" style="0" customWidth="1"/>
    <col min="8" max="8" width="11.625" style="0" customWidth="1"/>
    <col min="9" max="9" width="5.25390625" style="0" customWidth="1"/>
    <col min="10" max="10" width="7.625" style="0" customWidth="1"/>
    <col min="11" max="11" width="11.625" style="0" customWidth="1"/>
  </cols>
  <sheetData>
    <row r="1" s="78" customFormat="1" ht="12.75">
      <c r="A1" s="78" t="s">
        <v>189</v>
      </c>
    </row>
    <row r="3" spans="2:4" ht="12.75">
      <c r="B3" s="75" t="s">
        <v>177</v>
      </c>
      <c r="C3" s="75"/>
      <c r="D3" s="75"/>
    </row>
    <row r="4" spans="1:8" ht="12.75">
      <c r="A4" s="2" t="s">
        <v>0</v>
      </c>
      <c r="B4" s="2" t="s">
        <v>0</v>
      </c>
      <c r="C4" s="2"/>
      <c r="D4" s="2"/>
      <c r="H4" t="s">
        <v>0</v>
      </c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58</v>
      </c>
      <c r="D6" s="40" t="s">
        <v>59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60</v>
      </c>
    </row>
    <row r="8" spans="1:11" ht="38.25" customHeight="1">
      <c r="A8" s="3">
        <v>1</v>
      </c>
      <c r="B8" s="10" t="s">
        <v>170</v>
      </c>
      <c r="C8" s="10"/>
      <c r="D8" s="10"/>
      <c r="E8" s="9" t="s">
        <v>5</v>
      </c>
      <c r="F8" s="4">
        <v>150</v>
      </c>
      <c r="G8" s="32"/>
      <c r="H8" s="56">
        <f>(F8*G8)</f>
        <v>0</v>
      </c>
      <c r="I8" s="20"/>
      <c r="J8" s="15">
        <f>(H8*I8)</f>
        <v>0</v>
      </c>
      <c r="K8" s="56">
        <f>(H8+J8)</f>
        <v>0</v>
      </c>
    </row>
    <row r="9" spans="1:11" ht="22.5" customHeight="1">
      <c r="A9" s="139" t="s">
        <v>6</v>
      </c>
      <c r="B9" s="140"/>
      <c r="C9" s="140"/>
      <c r="D9" s="140"/>
      <c r="E9" s="140"/>
      <c r="F9" s="140"/>
      <c r="G9" s="140"/>
      <c r="H9" s="76">
        <f>SUM(H8)</f>
        <v>0</v>
      </c>
      <c r="I9" s="77"/>
      <c r="J9" s="77"/>
      <c r="K9" s="76">
        <f>SUM(K8)</f>
        <v>0</v>
      </c>
    </row>
    <row r="10" spans="8:11" ht="12.75">
      <c r="H10" s="13" t="s">
        <v>0</v>
      </c>
      <c r="K10" s="13" t="s">
        <v>0</v>
      </c>
    </row>
    <row r="11" spans="8:11" ht="12.75">
      <c r="H11" s="13" t="s">
        <v>0</v>
      </c>
      <c r="K11" s="13" t="s">
        <v>0</v>
      </c>
    </row>
    <row r="12" spans="8:11" ht="12.75">
      <c r="H12" s="13" t="s">
        <v>0</v>
      </c>
      <c r="K12" s="13" t="s">
        <v>0</v>
      </c>
    </row>
    <row r="13" spans="8:11" ht="12.75">
      <c r="H13" s="13" t="s">
        <v>0</v>
      </c>
      <c r="K13" s="13" t="s">
        <v>0</v>
      </c>
    </row>
    <row r="14" spans="8:11" ht="12.75">
      <c r="H14" s="13" t="s">
        <v>0</v>
      </c>
      <c r="K14" s="13" t="s">
        <v>0</v>
      </c>
    </row>
    <row r="15" spans="8:11" ht="12.75">
      <c r="H15" s="13" t="s">
        <v>0</v>
      </c>
      <c r="K15" s="13" t="s">
        <v>0</v>
      </c>
    </row>
    <row r="16" ht="12.75">
      <c r="H16" s="13" t="s">
        <v>0</v>
      </c>
    </row>
  </sheetData>
  <sheetProtection/>
  <mergeCells count="1">
    <mergeCell ref="A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6.375" style="0" customWidth="1"/>
    <col min="3" max="3" width="10.75390625" style="0" customWidth="1"/>
    <col min="4" max="4" width="9.875" style="0" customWidth="1"/>
    <col min="5" max="5" width="9.00390625" style="0" customWidth="1"/>
    <col min="6" max="6" width="7.25390625" style="0" customWidth="1"/>
    <col min="7" max="7" width="6.375" style="0" customWidth="1"/>
    <col min="8" max="8" width="11.625" style="0" customWidth="1"/>
    <col min="9" max="9" width="5.625" style="0" customWidth="1"/>
    <col min="10" max="10" width="8.00390625" style="0" customWidth="1"/>
    <col min="11" max="11" width="10.875" style="0" customWidth="1"/>
  </cols>
  <sheetData>
    <row r="1" s="78" customFormat="1" ht="12.75">
      <c r="A1" s="78" t="s">
        <v>189</v>
      </c>
    </row>
    <row r="3" spans="2:4" ht="12.75">
      <c r="B3" s="1" t="s">
        <v>176</v>
      </c>
      <c r="C3" s="1"/>
      <c r="D3" s="1"/>
    </row>
    <row r="4" spans="2:4" ht="12.75">
      <c r="B4" s="1"/>
      <c r="C4" s="1"/>
      <c r="D4" s="1"/>
    </row>
    <row r="5" spans="2:4" ht="12.75">
      <c r="B5" s="2" t="s">
        <v>0</v>
      </c>
      <c r="C5" s="2"/>
      <c r="D5" s="2"/>
    </row>
    <row r="6" spans="1:11" ht="59.25" customHeight="1">
      <c r="A6" s="124" t="s">
        <v>1</v>
      </c>
      <c r="B6" s="124" t="s">
        <v>16</v>
      </c>
      <c r="C6" s="125" t="s">
        <v>58</v>
      </c>
      <c r="D6" s="125" t="s">
        <v>59</v>
      </c>
      <c r="E6" s="125" t="s">
        <v>15</v>
      </c>
      <c r="F6" s="125" t="s">
        <v>2</v>
      </c>
      <c r="G6" s="125" t="s">
        <v>3</v>
      </c>
      <c r="H6" s="125" t="s">
        <v>130</v>
      </c>
      <c r="I6" s="125" t="s">
        <v>4</v>
      </c>
      <c r="J6" s="125" t="s">
        <v>12</v>
      </c>
      <c r="K6" s="125" t="s">
        <v>131</v>
      </c>
    </row>
    <row r="7" spans="1:11" ht="12.75">
      <c r="A7" s="126"/>
      <c r="B7" s="126"/>
      <c r="C7" s="126"/>
      <c r="D7" s="126"/>
      <c r="E7" s="126"/>
      <c r="F7" s="127" t="s">
        <v>7</v>
      </c>
      <c r="G7" s="127" t="s">
        <v>11</v>
      </c>
      <c r="H7" s="127" t="s">
        <v>8</v>
      </c>
      <c r="I7" s="127" t="s">
        <v>9</v>
      </c>
      <c r="J7" s="127" t="s">
        <v>10</v>
      </c>
      <c r="K7" s="127" t="s">
        <v>60</v>
      </c>
    </row>
    <row r="8" spans="1:11" s="25" customFormat="1" ht="19.5" customHeight="1">
      <c r="A8" s="128">
        <v>1</v>
      </c>
      <c r="B8" s="129" t="s">
        <v>132</v>
      </c>
      <c r="C8" s="41"/>
      <c r="D8" s="41"/>
      <c r="E8" s="130" t="s">
        <v>133</v>
      </c>
      <c r="F8" s="26">
        <v>1000</v>
      </c>
      <c r="G8" s="31"/>
      <c r="H8" s="15">
        <f aca="true" t="shared" si="0" ref="H8:H39">(F8*G8)</f>
        <v>0</v>
      </c>
      <c r="I8" s="20"/>
      <c r="J8" s="15">
        <f aca="true" t="shared" si="1" ref="J8:J39">(H8*I8)</f>
        <v>0</v>
      </c>
      <c r="K8" s="15">
        <f aca="true" t="shared" si="2" ref="K8:K39">(H8+J8)</f>
        <v>0</v>
      </c>
    </row>
    <row r="9" spans="1:11" s="25" customFormat="1" ht="19.5" customHeight="1">
      <c r="A9" s="128">
        <v>2</v>
      </c>
      <c r="B9" s="41" t="s">
        <v>134</v>
      </c>
      <c r="C9" s="41"/>
      <c r="D9" s="41"/>
      <c r="E9" s="66" t="s">
        <v>5</v>
      </c>
      <c r="F9" s="26">
        <v>3000</v>
      </c>
      <c r="G9" s="31"/>
      <c r="H9" s="15">
        <f t="shared" si="0"/>
        <v>0</v>
      </c>
      <c r="I9" s="20"/>
      <c r="J9" s="15">
        <f t="shared" si="1"/>
        <v>0</v>
      </c>
      <c r="K9" s="15">
        <f t="shared" si="2"/>
        <v>0</v>
      </c>
    </row>
    <row r="10" spans="1:11" s="25" customFormat="1" ht="19.5" customHeight="1">
      <c r="A10" s="128">
        <v>3</v>
      </c>
      <c r="B10" s="41" t="s">
        <v>135</v>
      </c>
      <c r="C10" s="41"/>
      <c r="D10" s="41"/>
      <c r="E10" s="66" t="s">
        <v>5</v>
      </c>
      <c r="F10" s="26">
        <v>300</v>
      </c>
      <c r="G10" s="31"/>
      <c r="H10" s="15">
        <f t="shared" si="0"/>
        <v>0</v>
      </c>
      <c r="I10" s="20"/>
      <c r="J10" s="15">
        <f t="shared" si="1"/>
        <v>0</v>
      </c>
      <c r="K10" s="15">
        <f t="shared" si="2"/>
        <v>0</v>
      </c>
    </row>
    <row r="11" spans="1:11" s="25" customFormat="1" ht="19.5" customHeight="1">
      <c r="A11" s="128">
        <v>4</v>
      </c>
      <c r="B11" s="131" t="s">
        <v>136</v>
      </c>
      <c r="C11" s="3"/>
      <c r="D11" s="3"/>
      <c r="E11" s="9" t="s">
        <v>5</v>
      </c>
      <c r="F11" s="4">
        <v>6000</v>
      </c>
      <c r="G11" s="31"/>
      <c r="H11" s="15">
        <f t="shared" si="0"/>
        <v>0</v>
      </c>
      <c r="I11" s="20"/>
      <c r="J11" s="15">
        <f t="shared" si="1"/>
        <v>0</v>
      </c>
      <c r="K11" s="15">
        <f t="shared" si="2"/>
        <v>0</v>
      </c>
    </row>
    <row r="12" spans="1:11" s="25" customFormat="1" ht="19.5" customHeight="1">
      <c r="A12" s="128">
        <v>5</v>
      </c>
      <c r="B12" s="41" t="s">
        <v>137</v>
      </c>
      <c r="C12" s="24"/>
      <c r="D12" s="24"/>
      <c r="E12" s="66" t="s">
        <v>5</v>
      </c>
      <c r="F12" s="26">
        <v>30</v>
      </c>
      <c r="G12" s="31"/>
      <c r="H12" s="15">
        <f t="shared" si="0"/>
        <v>0</v>
      </c>
      <c r="I12" s="20"/>
      <c r="J12" s="15">
        <f t="shared" si="1"/>
        <v>0</v>
      </c>
      <c r="K12" s="15">
        <f t="shared" si="2"/>
        <v>0</v>
      </c>
    </row>
    <row r="13" spans="1:11" s="25" customFormat="1" ht="19.5" customHeight="1">
      <c r="A13" s="128">
        <v>6</v>
      </c>
      <c r="B13" s="24" t="s">
        <v>138</v>
      </c>
      <c r="C13" s="24"/>
      <c r="D13" s="24"/>
      <c r="E13" s="66" t="s">
        <v>5</v>
      </c>
      <c r="F13" s="26">
        <v>30</v>
      </c>
      <c r="G13" s="31"/>
      <c r="H13" s="15">
        <f t="shared" si="0"/>
        <v>0</v>
      </c>
      <c r="I13" s="20"/>
      <c r="J13" s="15">
        <f t="shared" si="1"/>
        <v>0</v>
      </c>
      <c r="K13" s="15">
        <f t="shared" si="2"/>
        <v>0</v>
      </c>
    </row>
    <row r="14" spans="1:11" s="25" customFormat="1" ht="19.5" customHeight="1">
      <c r="A14" s="128">
        <v>7</v>
      </c>
      <c r="B14" s="122" t="s">
        <v>139</v>
      </c>
      <c r="C14" s="24"/>
      <c r="D14" s="24"/>
      <c r="E14" s="66" t="s">
        <v>100</v>
      </c>
      <c r="F14" s="26">
        <v>650</v>
      </c>
      <c r="G14" s="31"/>
      <c r="H14" s="15">
        <f t="shared" si="0"/>
        <v>0</v>
      </c>
      <c r="I14" s="20"/>
      <c r="J14" s="15">
        <f t="shared" si="1"/>
        <v>0</v>
      </c>
      <c r="K14" s="15">
        <f t="shared" si="2"/>
        <v>0</v>
      </c>
    </row>
    <row r="15" spans="1:11" s="25" customFormat="1" ht="19.5" customHeight="1">
      <c r="A15" s="128">
        <v>8</v>
      </c>
      <c r="B15" s="24" t="s">
        <v>140</v>
      </c>
      <c r="C15" s="24"/>
      <c r="D15" s="24"/>
      <c r="E15" s="66" t="s">
        <v>5</v>
      </c>
      <c r="F15" s="26">
        <v>150</v>
      </c>
      <c r="G15" s="31"/>
      <c r="H15" s="15">
        <f t="shared" si="0"/>
        <v>0</v>
      </c>
      <c r="I15" s="20"/>
      <c r="J15" s="15">
        <f t="shared" si="1"/>
        <v>0</v>
      </c>
      <c r="K15" s="15">
        <f t="shared" si="2"/>
        <v>0</v>
      </c>
    </row>
    <row r="16" spans="1:11" s="25" customFormat="1" ht="19.5" customHeight="1">
      <c r="A16" s="128">
        <v>9</v>
      </c>
      <c r="B16" s="122" t="s">
        <v>141</v>
      </c>
      <c r="C16" s="24"/>
      <c r="D16" s="24"/>
      <c r="E16" s="66" t="s">
        <v>5</v>
      </c>
      <c r="F16" s="26">
        <v>4800</v>
      </c>
      <c r="G16" s="31"/>
      <c r="H16" s="15">
        <f t="shared" si="0"/>
        <v>0</v>
      </c>
      <c r="I16" s="20"/>
      <c r="J16" s="15">
        <f t="shared" si="1"/>
        <v>0</v>
      </c>
      <c r="K16" s="15">
        <f t="shared" si="2"/>
        <v>0</v>
      </c>
    </row>
    <row r="17" spans="1:11" s="25" customFormat="1" ht="19.5" customHeight="1">
      <c r="A17" s="128"/>
      <c r="B17" s="122" t="s">
        <v>171</v>
      </c>
      <c r="C17" s="24"/>
      <c r="D17" s="24"/>
      <c r="E17" s="66" t="s">
        <v>5</v>
      </c>
      <c r="F17" s="26">
        <v>70</v>
      </c>
      <c r="G17" s="31"/>
      <c r="H17" s="15">
        <f>(F17*G17)</f>
        <v>0</v>
      </c>
      <c r="I17" s="20"/>
      <c r="J17" s="15">
        <f>(H17*I17)</f>
        <v>0</v>
      </c>
      <c r="K17" s="15">
        <f>(H17+J17)</f>
        <v>0</v>
      </c>
    </row>
    <row r="18" spans="1:11" s="25" customFormat="1" ht="19.5" customHeight="1">
      <c r="A18" s="128">
        <v>10</v>
      </c>
      <c r="B18" s="24" t="s">
        <v>142</v>
      </c>
      <c r="C18" s="24"/>
      <c r="D18" s="24"/>
      <c r="E18" s="66" t="s">
        <v>5</v>
      </c>
      <c r="F18" s="26">
        <v>34000</v>
      </c>
      <c r="G18" s="31"/>
      <c r="H18" s="15">
        <f t="shared" si="0"/>
        <v>0</v>
      </c>
      <c r="I18" s="20"/>
      <c r="J18" s="15">
        <f t="shared" si="1"/>
        <v>0</v>
      </c>
      <c r="K18" s="15">
        <f t="shared" si="2"/>
        <v>0</v>
      </c>
    </row>
    <row r="19" spans="1:11" s="25" customFormat="1" ht="19.5" customHeight="1">
      <c r="A19" s="128">
        <v>11</v>
      </c>
      <c r="B19" s="41" t="s">
        <v>143</v>
      </c>
      <c r="C19" s="41"/>
      <c r="D19" s="41"/>
      <c r="E19" s="66" t="s">
        <v>5</v>
      </c>
      <c r="F19" s="26">
        <v>5000</v>
      </c>
      <c r="G19" s="31"/>
      <c r="H19" s="15">
        <f t="shared" si="0"/>
        <v>0</v>
      </c>
      <c r="I19" s="20"/>
      <c r="J19" s="15">
        <f t="shared" si="1"/>
        <v>0</v>
      </c>
      <c r="K19" s="15">
        <f t="shared" si="2"/>
        <v>0</v>
      </c>
    </row>
    <row r="20" spans="1:11" s="25" customFormat="1" ht="19.5" customHeight="1">
      <c r="A20" s="128">
        <v>12</v>
      </c>
      <c r="B20" s="41" t="s">
        <v>144</v>
      </c>
      <c r="C20" s="41"/>
      <c r="D20" s="41"/>
      <c r="E20" s="66" t="s">
        <v>5</v>
      </c>
      <c r="F20" s="26">
        <v>1000</v>
      </c>
      <c r="G20" s="31"/>
      <c r="H20" s="15">
        <f t="shared" si="0"/>
        <v>0</v>
      </c>
      <c r="I20" s="20"/>
      <c r="J20" s="15">
        <f t="shared" si="1"/>
        <v>0</v>
      </c>
      <c r="K20" s="15">
        <f t="shared" si="2"/>
        <v>0</v>
      </c>
    </row>
    <row r="21" spans="1:11" s="25" customFormat="1" ht="28.5" customHeight="1">
      <c r="A21" s="128">
        <v>13</v>
      </c>
      <c r="B21" s="41" t="s">
        <v>145</v>
      </c>
      <c r="C21" s="41"/>
      <c r="D21" s="41"/>
      <c r="E21" s="66" t="s">
        <v>5</v>
      </c>
      <c r="F21" s="26">
        <v>2800</v>
      </c>
      <c r="G21" s="31"/>
      <c r="H21" s="15">
        <f t="shared" si="0"/>
        <v>0</v>
      </c>
      <c r="I21" s="20"/>
      <c r="J21" s="15">
        <f t="shared" si="1"/>
        <v>0</v>
      </c>
      <c r="K21" s="15">
        <f t="shared" si="2"/>
        <v>0</v>
      </c>
    </row>
    <row r="22" spans="1:11" s="25" customFormat="1" ht="27.75" customHeight="1">
      <c r="A22" s="128">
        <v>14</v>
      </c>
      <c r="B22" s="41" t="s">
        <v>146</v>
      </c>
      <c r="C22" s="41"/>
      <c r="D22" s="41"/>
      <c r="E22" s="66" t="s">
        <v>5</v>
      </c>
      <c r="F22" s="26">
        <v>4200</v>
      </c>
      <c r="G22" s="31"/>
      <c r="H22" s="15">
        <f t="shared" si="0"/>
        <v>0</v>
      </c>
      <c r="I22" s="20"/>
      <c r="J22" s="15">
        <f t="shared" si="1"/>
        <v>0</v>
      </c>
      <c r="K22" s="15">
        <f t="shared" si="2"/>
        <v>0</v>
      </c>
    </row>
    <row r="23" spans="1:11" s="25" customFormat="1" ht="19.5" customHeight="1">
      <c r="A23" s="128">
        <v>15</v>
      </c>
      <c r="B23" s="41" t="s">
        <v>147</v>
      </c>
      <c r="C23" s="41"/>
      <c r="D23" s="41"/>
      <c r="E23" s="66" t="s">
        <v>5</v>
      </c>
      <c r="F23" s="26">
        <v>4800</v>
      </c>
      <c r="G23" s="31"/>
      <c r="H23" s="15">
        <f t="shared" si="0"/>
        <v>0</v>
      </c>
      <c r="I23" s="20"/>
      <c r="J23" s="15">
        <f t="shared" si="1"/>
        <v>0</v>
      </c>
      <c r="K23" s="15">
        <f t="shared" si="2"/>
        <v>0</v>
      </c>
    </row>
    <row r="24" spans="1:11" s="25" customFormat="1" ht="19.5" customHeight="1">
      <c r="A24" s="128">
        <v>16</v>
      </c>
      <c r="B24" s="41" t="s">
        <v>148</v>
      </c>
      <c r="C24" s="41"/>
      <c r="D24" s="41"/>
      <c r="E24" s="66" t="s">
        <v>100</v>
      </c>
      <c r="F24" s="26">
        <v>20</v>
      </c>
      <c r="G24" s="31"/>
      <c r="H24" s="15">
        <f t="shared" si="0"/>
        <v>0</v>
      </c>
      <c r="I24" s="20"/>
      <c r="J24" s="15">
        <f t="shared" si="1"/>
        <v>0</v>
      </c>
      <c r="K24" s="15">
        <f t="shared" si="2"/>
        <v>0</v>
      </c>
    </row>
    <row r="25" spans="1:11" s="25" customFormat="1" ht="19.5" customHeight="1">
      <c r="A25" s="128">
        <v>17</v>
      </c>
      <c r="B25" s="41" t="s">
        <v>149</v>
      </c>
      <c r="C25" s="41"/>
      <c r="D25" s="41"/>
      <c r="E25" s="66" t="s">
        <v>5</v>
      </c>
      <c r="F25" s="26">
        <v>1500</v>
      </c>
      <c r="G25" s="31"/>
      <c r="H25" s="15">
        <f t="shared" si="0"/>
        <v>0</v>
      </c>
      <c r="I25" s="20"/>
      <c r="J25" s="15">
        <f t="shared" si="1"/>
        <v>0</v>
      </c>
      <c r="K25" s="15">
        <f t="shared" si="2"/>
        <v>0</v>
      </c>
    </row>
    <row r="26" spans="1:11" s="25" customFormat="1" ht="19.5" customHeight="1">
      <c r="A26" s="128">
        <v>18</v>
      </c>
      <c r="B26" s="41" t="s">
        <v>150</v>
      </c>
      <c r="C26" s="41"/>
      <c r="D26" s="41"/>
      <c r="E26" s="66" t="s">
        <v>5</v>
      </c>
      <c r="F26" s="26">
        <v>2200</v>
      </c>
      <c r="G26" s="31"/>
      <c r="H26" s="15">
        <f t="shared" si="0"/>
        <v>0</v>
      </c>
      <c r="I26" s="20"/>
      <c r="J26" s="15">
        <f t="shared" si="1"/>
        <v>0</v>
      </c>
      <c r="K26" s="15">
        <f t="shared" si="2"/>
        <v>0</v>
      </c>
    </row>
    <row r="27" spans="1:11" s="25" customFormat="1" ht="19.5" customHeight="1">
      <c r="A27" s="128">
        <v>19</v>
      </c>
      <c r="B27" s="41" t="s">
        <v>151</v>
      </c>
      <c r="C27" s="41"/>
      <c r="D27" s="41"/>
      <c r="E27" s="66" t="s">
        <v>5</v>
      </c>
      <c r="F27" s="26">
        <v>20</v>
      </c>
      <c r="G27" s="31"/>
      <c r="H27" s="15">
        <f t="shared" si="0"/>
        <v>0</v>
      </c>
      <c r="I27" s="20"/>
      <c r="J27" s="15">
        <f t="shared" si="1"/>
        <v>0</v>
      </c>
      <c r="K27" s="15">
        <f t="shared" si="2"/>
        <v>0</v>
      </c>
    </row>
    <row r="28" spans="1:11" s="25" customFormat="1" ht="40.5" customHeight="1">
      <c r="A28" s="128">
        <v>20</v>
      </c>
      <c r="B28" s="41" t="s">
        <v>152</v>
      </c>
      <c r="C28" s="41"/>
      <c r="D28" s="41"/>
      <c r="E28" s="66" t="s">
        <v>5</v>
      </c>
      <c r="F28" s="26">
        <v>100</v>
      </c>
      <c r="G28" s="31"/>
      <c r="H28" s="15">
        <f t="shared" si="0"/>
        <v>0</v>
      </c>
      <c r="I28" s="20"/>
      <c r="J28" s="15">
        <f t="shared" si="1"/>
        <v>0</v>
      </c>
      <c r="K28" s="15">
        <f t="shared" si="2"/>
        <v>0</v>
      </c>
    </row>
    <row r="29" spans="1:11" s="25" customFormat="1" ht="21" customHeight="1">
      <c r="A29" s="128">
        <v>21</v>
      </c>
      <c r="B29" s="41" t="s">
        <v>153</v>
      </c>
      <c r="C29" s="41"/>
      <c r="D29" s="41"/>
      <c r="E29" s="66" t="s">
        <v>5</v>
      </c>
      <c r="F29" s="26">
        <v>10</v>
      </c>
      <c r="G29" s="31"/>
      <c r="H29" s="15">
        <f t="shared" si="0"/>
        <v>0</v>
      </c>
      <c r="I29" s="20"/>
      <c r="J29" s="15">
        <f t="shared" si="1"/>
        <v>0</v>
      </c>
      <c r="K29" s="15">
        <f t="shared" si="2"/>
        <v>0</v>
      </c>
    </row>
    <row r="30" spans="1:11" s="25" customFormat="1" ht="19.5" customHeight="1">
      <c r="A30" s="128">
        <v>22</v>
      </c>
      <c r="B30" s="59" t="s">
        <v>154</v>
      </c>
      <c r="C30" s="10"/>
      <c r="D30" s="10"/>
      <c r="E30" s="9" t="s">
        <v>5</v>
      </c>
      <c r="F30" s="4">
        <v>100</v>
      </c>
      <c r="G30" s="31"/>
      <c r="H30" s="15">
        <f t="shared" si="0"/>
        <v>0</v>
      </c>
      <c r="I30" s="20"/>
      <c r="J30" s="15">
        <f t="shared" si="1"/>
        <v>0</v>
      </c>
      <c r="K30" s="15">
        <f t="shared" si="2"/>
        <v>0</v>
      </c>
    </row>
    <row r="31" spans="1:11" s="25" customFormat="1" ht="19.5" customHeight="1">
      <c r="A31" s="128">
        <v>23</v>
      </c>
      <c r="B31" s="24" t="s">
        <v>155</v>
      </c>
      <c r="C31" s="24"/>
      <c r="D31" s="24"/>
      <c r="E31" s="66" t="s">
        <v>100</v>
      </c>
      <c r="F31" s="26">
        <v>150</v>
      </c>
      <c r="G31" s="31"/>
      <c r="H31" s="15">
        <f t="shared" si="0"/>
        <v>0</v>
      </c>
      <c r="I31" s="20"/>
      <c r="J31" s="15">
        <f t="shared" si="1"/>
        <v>0</v>
      </c>
      <c r="K31" s="15">
        <f t="shared" si="2"/>
        <v>0</v>
      </c>
    </row>
    <row r="32" spans="1:11" s="25" customFormat="1" ht="19.5" customHeight="1">
      <c r="A32" s="128">
        <v>24</v>
      </c>
      <c r="B32" s="131" t="s">
        <v>156</v>
      </c>
      <c r="C32" s="3"/>
      <c r="D32" s="3"/>
      <c r="E32" s="9" t="s">
        <v>5</v>
      </c>
      <c r="F32" s="4">
        <v>40</v>
      </c>
      <c r="G32" s="31"/>
      <c r="H32" s="15">
        <f t="shared" si="0"/>
        <v>0</v>
      </c>
      <c r="I32" s="20"/>
      <c r="J32" s="15">
        <f t="shared" si="1"/>
        <v>0</v>
      </c>
      <c r="K32" s="15">
        <f t="shared" si="2"/>
        <v>0</v>
      </c>
    </row>
    <row r="33" spans="1:11" s="25" customFormat="1" ht="43.5" customHeight="1">
      <c r="A33" s="128">
        <v>25</v>
      </c>
      <c r="B33" s="129" t="s">
        <v>157</v>
      </c>
      <c r="C33" s="41"/>
      <c r="D33" s="41"/>
      <c r="E33" s="66" t="s">
        <v>5</v>
      </c>
      <c r="F33" s="26">
        <v>100</v>
      </c>
      <c r="G33" s="132"/>
      <c r="H33" s="15">
        <f t="shared" si="0"/>
        <v>0</v>
      </c>
      <c r="I33" s="20"/>
      <c r="J33" s="15">
        <f t="shared" si="1"/>
        <v>0</v>
      </c>
      <c r="K33" s="15">
        <f t="shared" si="2"/>
        <v>0</v>
      </c>
    </row>
    <row r="34" spans="1:11" s="25" customFormat="1" ht="17.25" customHeight="1">
      <c r="A34" s="128">
        <v>26</v>
      </c>
      <c r="B34" s="41" t="s">
        <v>158</v>
      </c>
      <c r="C34" s="41"/>
      <c r="D34" s="41"/>
      <c r="E34" s="66" t="s">
        <v>5</v>
      </c>
      <c r="F34" s="26">
        <v>2500</v>
      </c>
      <c r="G34" s="31"/>
      <c r="H34" s="15">
        <f t="shared" si="0"/>
        <v>0</v>
      </c>
      <c r="I34" s="20"/>
      <c r="J34" s="15">
        <f t="shared" si="1"/>
        <v>0</v>
      </c>
      <c r="K34" s="15">
        <f t="shared" si="2"/>
        <v>0</v>
      </c>
    </row>
    <row r="35" spans="1:11" s="25" customFormat="1" ht="40.5" customHeight="1">
      <c r="A35" s="128">
        <v>27</v>
      </c>
      <c r="B35" s="129" t="s">
        <v>159</v>
      </c>
      <c r="C35" s="41"/>
      <c r="D35" s="41"/>
      <c r="E35" s="66" t="s">
        <v>5</v>
      </c>
      <c r="F35" s="26">
        <v>500</v>
      </c>
      <c r="G35" s="31"/>
      <c r="H35" s="15">
        <f t="shared" si="0"/>
        <v>0</v>
      </c>
      <c r="I35" s="20"/>
      <c r="J35" s="15">
        <f t="shared" si="1"/>
        <v>0</v>
      </c>
      <c r="K35" s="15">
        <f t="shared" si="2"/>
        <v>0</v>
      </c>
    </row>
    <row r="36" spans="1:11" s="25" customFormat="1" ht="15.75" customHeight="1">
      <c r="A36" s="128">
        <v>28</v>
      </c>
      <c r="B36" s="41" t="s">
        <v>160</v>
      </c>
      <c r="C36" s="41"/>
      <c r="D36" s="41"/>
      <c r="E36" s="66" t="s">
        <v>5</v>
      </c>
      <c r="F36" s="26">
        <v>500</v>
      </c>
      <c r="G36" s="31"/>
      <c r="H36" s="15">
        <f t="shared" si="0"/>
        <v>0</v>
      </c>
      <c r="I36" s="20"/>
      <c r="J36" s="15">
        <f t="shared" si="1"/>
        <v>0</v>
      </c>
      <c r="K36" s="15">
        <f t="shared" si="2"/>
        <v>0</v>
      </c>
    </row>
    <row r="37" spans="1:11" s="25" customFormat="1" ht="19.5" customHeight="1">
      <c r="A37" s="128">
        <v>29</v>
      </c>
      <c r="B37" s="41" t="s">
        <v>161</v>
      </c>
      <c r="C37" s="41"/>
      <c r="D37" s="41"/>
      <c r="E37" s="66" t="s">
        <v>5</v>
      </c>
      <c r="F37" s="26">
        <v>1100</v>
      </c>
      <c r="G37" s="31"/>
      <c r="H37" s="15">
        <f t="shared" si="0"/>
        <v>0</v>
      </c>
      <c r="I37" s="20"/>
      <c r="J37" s="15">
        <f t="shared" si="1"/>
        <v>0</v>
      </c>
      <c r="K37" s="15">
        <f t="shared" si="2"/>
        <v>0</v>
      </c>
    </row>
    <row r="38" spans="1:11" s="25" customFormat="1" ht="19.5" customHeight="1">
      <c r="A38" s="128">
        <v>30</v>
      </c>
      <c r="B38" s="41" t="s">
        <v>162</v>
      </c>
      <c r="C38" s="41"/>
      <c r="D38" s="41"/>
      <c r="E38" s="66" t="s">
        <v>5</v>
      </c>
      <c r="F38" s="26">
        <v>150</v>
      </c>
      <c r="G38" s="31"/>
      <c r="H38" s="15">
        <f t="shared" si="0"/>
        <v>0</v>
      </c>
      <c r="I38" s="20"/>
      <c r="J38" s="15">
        <f t="shared" si="1"/>
        <v>0</v>
      </c>
      <c r="K38" s="15">
        <f t="shared" si="2"/>
        <v>0</v>
      </c>
    </row>
    <row r="39" spans="1:11" s="25" customFormat="1" ht="19.5" customHeight="1">
      <c r="A39" s="128">
        <v>31</v>
      </c>
      <c r="B39" s="41" t="s">
        <v>163</v>
      </c>
      <c r="C39" s="41"/>
      <c r="D39" s="41"/>
      <c r="E39" s="133" t="s">
        <v>5</v>
      </c>
      <c r="F39" s="26">
        <v>600</v>
      </c>
      <c r="G39" s="31"/>
      <c r="H39" s="56">
        <f t="shared" si="0"/>
        <v>0</v>
      </c>
      <c r="I39" s="20"/>
      <c r="J39" s="15">
        <f t="shared" si="1"/>
        <v>0</v>
      </c>
      <c r="K39" s="56">
        <f t="shared" si="2"/>
        <v>0</v>
      </c>
    </row>
    <row r="40" spans="1:11" ht="24.75" customHeight="1">
      <c r="A40" s="148" t="s">
        <v>6</v>
      </c>
      <c r="B40" s="149"/>
      <c r="C40" s="149"/>
      <c r="D40" s="149"/>
      <c r="E40" s="149"/>
      <c r="F40" s="149"/>
      <c r="G40" s="149"/>
      <c r="H40" s="76">
        <f>SUM(H8:H39)</f>
        <v>0</v>
      </c>
      <c r="I40" s="134"/>
      <c r="J40" s="134"/>
      <c r="K40" s="76">
        <f>SUM(K8:K39)</f>
        <v>0</v>
      </c>
    </row>
    <row r="41" spans="1:11" ht="12.75">
      <c r="A41" s="135"/>
      <c r="B41" s="135"/>
      <c r="C41" s="135"/>
      <c r="D41" s="135"/>
      <c r="E41" s="135"/>
      <c r="F41" s="135"/>
      <c r="G41" s="135"/>
      <c r="H41" s="136" t="s">
        <v>0</v>
      </c>
      <c r="I41" s="135"/>
      <c r="J41" s="135"/>
      <c r="K41" s="137" t="s">
        <v>0</v>
      </c>
    </row>
    <row r="42" spans="1:11" ht="12.7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1:11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8:11" ht="12.75">
      <c r="H44" s="13" t="s">
        <v>0</v>
      </c>
      <c r="K44" s="13" t="s">
        <v>0</v>
      </c>
    </row>
    <row r="45" spans="8:11" ht="12.75">
      <c r="H45" s="13" t="s">
        <v>0</v>
      </c>
      <c r="K45" s="13" t="s">
        <v>0</v>
      </c>
    </row>
    <row r="46" spans="8:11" ht="12.75">
      <c r="H46" s="13" t="s">
        <v>0</v>
      </c>
      <c r="K46" s="13" t="s">
        <v>0</v>
      </c>
    </row>
    <row r="47" spans="8:11" ht="12.75">
      <c r="H47" s="13" t="s">
        <v>0</v>
      </c>
      <c r="K47" s="13" t="s">
        <v>0</v>
      </c>
    </row>
    <row r="48" spans="8:11" ht="12.75">
      <c r="H48" s="13" t="s">
        <v>0</v>
      </c>
      <c r="K48" s="13" t="s">
        <v>0</v>
      </c>
    </row>
    <row r="49" spans="8:11" ht="12.75">
      <c r="H49" s="13" t="s">
        <v>0</v>
      </c>
      <c r="K49" s="13" t="s">
        <v>0</v>
      </c>
    </row>
    <row r="50" spans="8:11" ht="12.75">
      <c r="H50" s="13" t="s">
        <v>0</v>
      </c>
      <c r="K50" s="13" t="s">
        <v>0</v>
      </c>
    </row>
    <row r="51" spans="8:11" ht="12.75">
      <c r="H51" s="13" t="s">
        <v>0</v>
      </c>
      <c r="K51" s="13" t="s">
        <v>0</v>
      </c>
    </row>
    <row r="52" spans="8:11" ht="12.75">
      <c r="H52" s="13" t="s">
        <v>0</v>
      </c>
      <c r="K52" s="13" t="s">
        <v>0</v>
      </c>
    </row>
    <row r="53" ht="12.75">
      <c r="H53" s="13" t="s">
        <v>0</v>
      </c>
    </row>
  </sheetData>
  <sheetProtection/>
  <mergeCells count="2">
    <mergeCell ref="A40:G40"/>
    <mergeCell ref="A42:K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q</cp:lastModifiedBy>
  <cp:lastPrinted>2010-06-09T09:07:25Z</cp:lastPrinted>
  <dcterms:created xsi:type="dcterms:W3CDTF">2004-07-09T07:59:18Z</dcterms:created>
  <dcterms:modified xsi:type="dcterms:W3CDTF">2010-06-10T12:04:51Z</dcterms:modified>
  <cp:category/>
  <cp:version/>
  <cp:contentType/>
  <cp:contentStatus/>
</cp:coreProperties>
</file>