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14" activeTab="0"/>
  </bookViews>
  <sheets>
    <sheet name="Pakiet 1 - Rękawiczki " sheetId="1" r:id="rId1"/>
    <sheet name="Pakiet 2 - Strzykawki " sheetId="2" r:id="rId2"/>
    <sheet name="Pakiet 3 - igły iniekcyjne" sheetId="3" r:id="rId3"/>
    <sheet name="Pakiet 4- igły do znieczuleń " sheetId="4" r:id="rId4"/>
    <sheet name="Pakiet 5 - venflony" sheetId="5" r:id="rId5"/>
    <sheet name="Pakiet 6- Przyrządy " sheetId="6" r:id="rId6"/>
    <sheet name="Pakiet 7 - Dreny" sheetId="7" r:id="rId7"/>
    <sheet name="Pakiet 8 - Sprzęt med.różny " sheetId="8" r:id="rId8"/>
    <sheet name="Pakiet 9 - wkłady, kanistry" sheetId="9" r:id="rId9"/>
    <sheet name="Pakiet 10 - Pojemniki" sheetId="10" r:id="rId10"/>
    <sheet name="Pakiet 11 worki" sheetId="11" r:id="rId11"/>
  </sheets>
  <definedNames/>
  <calcPr fullCalcOnLoad="1"/>
</workbook>
</file>

<file path=xl/sharedStrings.xml><?xml version="1.0" encoding="utf-8"?>
<sst xmlns="http://schemas.openxmlformats.org/spreadsheetml/2006/main" count="795" uniqueCount="196">
  <si>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</si>
  <si>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</si>
  <si>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</si>
  <si>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</si>
  <si>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</si>
  <si>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</si>
  <si>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</si>
  <si>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</si>
  <si>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</si>
  <si>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</si>
  <si>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</si>
  <si>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</si>
  <si>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</si>
  <si>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</si>
  <si>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</si>
  <si>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</si>
  <si>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</si>
  <si>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op. 100 szt.</t>
  </si>
  <si>
    <t>Strzykawka Janett 100 ml</t>
  </si>
  <si>
    <t>Przyrząd do przetaczania krwi</t>
  </si>
  <si>
    <t>2.</t>
  </si>
  <si>
    <t>4.</t>
  </si>
  <si>
    <t>5.</t>
  </si>
  <si>
    <t>6.</t>
  </si>
  <si>
    <t xml:space="preserve">        F</t>
  </si>
  <si>
    <t>Przyrząd do szybkiego przetaczania krwi i preparatów krwi</t>
  </si>
  <si>
    <t xml:space="preserve">Strzykawka j.u. 2 ml </t>
  </si>
  <si>
    <t xml:space="preserve">Strzykawka j.u. 5 ml </t>
  </si>
  <si>
    <t xml:space="preserve">Strzykawka j.u. 10 ml </t>
  </si>
  <si>
    <t xml:space="preserve">Strzykawka j.u. 20 ml </t>
  </si>
  <si>
    <t xml:space="preserve">Strzykawka tuberkulinowa 1 ml z igłą </t>
  </si>
  <si>
    <t>Strzykawka insulinówka 1 ml z igłą</t>
  </si>
  <si>
    <t xml:space="preserve"> Zamawiający dopuszcza zaoferowanie następujących opakowań:</t>
  </si>
  <si>
    <t>poz. 1 strzykawka 2 ml od 100 - 300 szt.</t>
  </si>
  <si>
    <t>poz. 2 strzykawka 5 ml od 100 - 200 szt.</t>
  </si>
  <si>
    <t>poz. 3 strzykawka 10 ml od 90 - 100 szt.</t>
  </si>
  <si>
    <t>poz. 4 strzykawka 20 ml 0d 50 - 100 szt.</t>
  </si>
  <si>
    <t>z jednoczesnym przeliczeniem ceny do 100 szt.</t>
  </si>
  <si>
    <t>Igła typu PENCIL POINT do wykonywania punkcji lędźwiowych i znieczuleń podpajęczynówkowych 22 G x 3 1/2" (0,7 x 90 mm)</t>
  </si>
  <si>
    <t>Kaniula tętnicza z zaworem odcinającym 20 G dł. 45 mm</t>
  </si>
  <si>
    <t>Strzykawka j.u. 50/60 ml Luer/Lock do pompy infuzyjnej z dwustronną skalą pomiarową</t>
  </si>
  <si>
    <t>Strzykawka 50/60 ml Luer/Lock do pompy bursztynowa lub czarna  z dwustronną skalą pomiarową</t>
  </si>
  <si>
    <t>Igła typu PENCIL POINT do wykonywania punkcji lędźwiowych i znieczuleń podpajęczynówkowych 20 G 0,9 x 90 mm</t>
  </si>
  <si>
    <t>Igła typu PENCIL POINT do wykonywania punkcji lędźwiowych i znieczuleń podpajęczynówkowych 18 G 1,2 x 90 mm</t>
  </si>
  <si>
    <t>igła do iniekcji 1,6 x 40 mm</t>
  </si>
  <si>
    <t>Igła typu PENCIL POINT z prowadnicą do znieczuleń podpajęczynówkowych 25G, długość  90 mm, z prowadnicą 20 G długość 30 - 38 mm</t>
  </si>
  <si>
    <t>Przyrząd  do przetaczania płynów infuzyjnych bursztynowy lub czarny</t>
  </si>
  <si>
    <t xml:space="preserve">Przedłużacz do pompy infuzyjnej bursztynowy </t>
  </si>
  <si>
    <t xml:space="preserve">Przedłużacz do pompy infuzyjnej  </t>
  </si>
  <si>
    <t>Igła do iniekcji 0,45 - 0,9 mm ( dł wg zapotrzebowania bieżącego Zamawiającego)</t>
  </si>
  <si>
    <t>Igła do iniekcji 1,1 mm x 40 mm</t>
  </si>
  <si>
    <t>Igła do iniekcji 1,2 mm x 40 mm</t>
  </si>
  <si>
    <t>Zamawiający dopuszcza zaoferowanie w :</t>
  </si>
  <si>
    <t xml:space="preserve">Korek Luer - Lok </t>
  </si>
  <si>
    <t xml:space="preserve">Igła jednorazowa do Peanów 0,25 x 8 mm lub 0,3 x 8 mm </t>
  </si>
  <si>
    <t>Przyrząd do przetaczania płynów infuzyjnych z możliwością pomiaru odśrodkowego ciśnienia żylnego OCZ</t>
  </si>
  <si>
    <t xml:space="preserve"> 1.</t>
  </si>
  <si>
    <t>Numer katalogowy</t>
  </si>
  <si>
    <t>Nazwa handlowa, producent, kraj</t>
  </si>
  <si>
    <t>F</t>
  </si>
  <si>
    <r>
      <t>poz. 1</t>
    </r>
    <r>
      <rPr>
        <sz val="9"/>
        <rFont val="Arial CE"/>
        <family val="0"/>
      </rPr>
      <t xml:space="preserve"> zamawiający dopuszcza zaoferowanie igły motylek o długości 20 mm</t>
    </r>
  </si>
  <si>
    <t>7.</t>
  </si>
  <si>
    <t>Przyrząd do przetaczania płynów infuzyjnych - powinien posiadać długość komory kroplowej w granicach 4.0 - 6,0 cm i odpowietrzacz zamknięty/otwarty (ON/OFF).</t>
  </si>
  <si>
    <t xml:space="preserve"> 3.</t>
  </si>
  <si>
    <r>
      <t>Igła typu PENCIL POINT do wykonywania punkcji lędźwiowych i znieczuleń podpajęczynówkowych 24 G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x 103 mm z 38 mm prowadnicą</t>
    </r>
  </si>
  <si>
    <r>
      <t>Igła typu PENCIL POINT do wykonywania punkcji lędźwiowych i znieczuleń podpajęczynówkowych 24 G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x 150 mm z 42 mm prowadnicą</t>
    </r>
  </si>
  <si>
    <t xml:space="preserve">poz.2 igły  Quinke - Yale STANDARD 18 G 1,2 x 90 mm                                        </t>
  </si>
  <si>
    <t>Igła typu PENCIL POINT do wykonywania punkcji lędźwiowych i znieczuleń podpajęczynówkowych 27 G, długość 103 - 120 mm</t>
  </si>
  <si>
    <t xml:space="preserve">Przyrząd do przetaczania płynów infuzyjnych z precyzyjnym regulatorem przepływu mieszczącym się w zakresie 2 - 350 ml/h, dren o dł. min. 1,5 m z portem do dodatkowej iniekcji </t>
  </si>
  <si>
    <t>8.</t>
  </si>
  <si>
    <r>
      <t>poz. 4</t>
    </r>
    <r>
      <rPr>
        <sz val="9"/>
        <rFont val="Arial CE"/>
        <family val="0"/>
      </rPr>
      <t xml:space="preserve"> zamawiający wymaga, aby kaniule wyposażone były w kulowo suwakowy zawór odcinający , eliminujący ryzyko powstania zatoru powietrznego oraz zapobiegający niebezpieczeństwu wynikającemu z ekspozycji personelu szpitalnego na kontakt z krwią.</t>
    </r>
  </si>
  <si>
    <r>
      <t>poz. 4 - 7</t>
    </r>
    <r>
      <rPr>
        <sz val="9"/>
        <rFont val="Arial CE"/>
        <family val="0"/>
      </rPr>
      <t xml:space="preserve"> zamawiający nie wymaga, aby kaniule pochodziły od jednego producenta, natomiast  wymaga, aby w danej pozycji wszystkie kaniule pochodziły od jednego producenta</t>
    </r>
  </si>
  <si>
    <t>Worek stomijny otwarty, jednoczęściowy, przezroczysty, z zamknięciem na rzepy , rozmiar do docięcia (10 mm - 76 mm), poj. 650 ml.</t>
  </si>
  <si>
    <t>L.p.</t>
  </si>
  <si>
    <t>Nazwa artukułu</t>
  </si>
  <si>
    <t>J.m.</t>
  </si>
  <si>
    <t>Cena jednostkowa netto</t>
  </si>
  <si>
    <t>Wartość netto stanowiąca iloczyn             A X B = C</t>
  </si>
  <si>
    <t>VAT%</t>
  </si>
  <si>
    <t>Wartość brutto stanowiąca sumę                     C + E = F</t>
  </si>
  <si>
    <t>B</t>
  </si>
  <si>
    <t>1.</t>
  </si>
  <si>
    <t>szt</t>
  </si>
  <si>
    <t>3.</t>
  </si>
  <si>
    <t>Żel do wkładów do ssaka opakowanie typu wiadro  a 4 kg</t>
  </si>
  <si>
    <t>Razem</t>
  </si>
  <si>
    <r>
      <t>Wkład workowy 1xużytku : 
a)</t>
    </r>
    <r>
      <rPr>
        <sz val="8"/>
        <rFont val="Arial"/>
        <family val="2"/>
      </rPr>
      <t xml:space="preserve"> Wkład wykonany z wysokozagęszczonego polietylenu(bez zawartosci PCV),posiadający funkcję samozasysania, uszczelniany samoczynnie po uruchomieniu ssania bez koniecznosci wciskania go w kanister i podłączenia dodatkowych urządzeń lub przełączników</t>
    </r>
    <r>
      <rPr>
        <b/>
        <sz val="8"/>
        <rFont val="Arial"/>
        <family val="2"/>
      </rPr>
      <t>:
b)</t>
    </r>
    <r>
      <rPr>
        <sz val="8"/>
        <rFont val="Arial"/>
        <family val="2"/>
      </rPr>
      <t xml:space="preserve">Wyposażony w filtr antybakteryjny i hydrofobowy(nie mylić z zastawką) zabezpieczający źródło ssania przed zalaniem- automatyczne odcięcie ssania po napełnieniu się wkładu;
</t>
    </r>
    <r>
      <rPr>
        <b/>
        <sz val="8"/>
        <rFont val="Arial"/>
        <family val="2"/>
      </rPr>
      <t>c)</t>
    </r>
    <r>
      <rPr>
        <sz val="8"/>
        <rFont val="Arial"/>
        <family val="2"/>
      </rPr>
      <t xml:space="preserve">Posiadajacy zintegrowaną pokrywę wyposażoną w tylko dwa króćce(porty):pacjent oraz próżnia;
</t>
    </r>
    <r>
      <rPr>
        <b/>
        <sz val="8"/>
        <rFont val="Arial"/>
        <family val="2"/>
      </rPr>
      <t>d)</t>
    </r>
    <r>
      <rPr>
        <sz val="8"/>
        <rFont val="Arial"/>
        <family val="2"/>
      </rPr>
      <t>Wkład bez dodatkowych otworów w pokrywie poza króćcami ssania i pacjenta- nie dochodzi do rozszczelnienia wkładu oraz nie ma ryzyka przypadkowego wylania się substancji odsysanej i tym samym nie ma ryzyka kontaktu z wydzieliną - bezpieczne żelowanie wkładu zarówno czystego jak i odessaną wydzieliną przez króciec (port) pacjenta;</t>
    </r>
  </si>
  <si>
    <r>
      <t>e)</t>
    </r>
    <r>
      <rPr>
        <sz val="8"/>
        <rFont val="Arial"/>
        <family val="2"/>
      </rPr>
      <t xml:space="preserve"> Kompatybilnosć wkładów z kanistrami różnej pojemności- możliwość użycia mniejszych wkładów w większych kanistrach;</t>
    </r>
    <r>
      <rPr>
        <b/>
        <sz val="8"/>
        <rFont val="Arial"/>
        <family val="2"/>
      </rPr>
      <t xml:space="preserve"> 
f)</t>
    </r>
    <r>
      <rPr>
        <sz val="8"/>
        <rFont val="Arial"/>
        <family val="2"/>
      </rPr>
      <t xml:space="preserve">Wyposażony w dwa uchwyty w postaci pętli do demontażu wkładu po jego zapełnieniu; 
</t>
    </r>
    <r>
      <rPr>
        <b/>
        <sz val="8"/>
        <rFont val="Arial"/>
        <family val="2"/>
      </rPr>
      <t>g)</t>
    </r>
    <r>
      <rPr>
        <sz val="8"/>
        <rFont val="Arial"/>
        <family val="2"/>
      </rPr>
      <t xml:space="preserve">Data ważności nadrukowana fabrycznie 
na każdym wkładzie;
</t>
    </r>
    <r>
      <rPr>
        <b/>
        <sz val="8"/>
        <rFont val="Arial"/>
        <family val="2"/>
      </rPr>
      <t>h)</t>
    </r>
    <r>
      <rPr>
        <sz val="8"/>
        <rFont val="Arial"/>
        <family val="2"/>
      </rPr>
      <t xml:space="preserve"> Każdy wkład wyposażony w zatyczki 
na port pacjenta i port próżni;
</t>
    </r>
    <r>
      <rPr>
        <b/>
        <sz val="8"/>
        <rFont val="Arial"/>
        <family val="2"/>
      </rPr>
      <t>i)</t>
    </r>
    <r>
      <rPr>
        <sz val="8"/>
        <rFont val="Arial"/>
        <family val="2"/>
      </rPr>
      <t xml:space="preserve">Podziałka co 100 ml. na wkładzie 2l;
- pojemność 1000 ml
- pojemność 2000 ml;
- pojemność 3000 ml.   </t>
    </r>
  </si>
  <si>
    <r>
      <t xml:space="preserve">Kanister wielorazowego użytku:
a) </t>
    </r>
    <r>
      <rPr>
        <sz val="8"/>
        <rFont val="Arial"/>
        <family val="2"/>
      </rPr>
      <t xml:space="preserve">Wykonany z przezroczystego, nietłukącego się tworzywa, ocechowany skalą pomiarową co 100 ml do pełnej pojemności oferowanego wkładu ( 1000, 2000, 3000, ml );
</t>
    </r>
    <r>
      <rPr>
        <b/>
        <sz val="8"/>
        <rFont val="Arial"/>
        <family val="2"/>
      </rPr>
      <t xml:space="preserve">b) </t>
    </r>
    <r>
      <rPr>
        <sz val="8"/>
        <rFont val="Arial"/>
        <family val="2"/>
      </rPr>
      <t xml:space="preserve">Odporny na środki dezynfekujące, światło UV ( lampy bakteriobójcze UV ) oraz parę;
</t>
    </r>
    <r>
      <rPr>
        <b/>
        <sz val="8"/>
        <rFont val="Arial"/>
        <family val="2"/>
      </rPr>
      <t xml:space="preserve">c) </t>
    </r>
    <r>
      <rPr>
        <sz val="8"/>
        <rFont val="Arial"/>
        <family val="2"/>
      </rPr>
      <t xml:space="preserve">Kompatybilny z wkładami 1x użytku, wyposażony w uchwyt do mocowników ściennych, szynowych lub wózków jezdnych;
</t>
    </r>
    <r>
      <rPr>
        <b/>
        <sz val="8"/>
        <rFont val="Arial"/>
        <family val="2"/>
      </rPr>
      <t xml:space="preserve">d) </t>
    </r>
    <r>
      <rPr>
        <sz val="8"/>
        <rFont val="Arial"/>
        <family val="2"/>
      </rPr>
      <t xml:space="preserve">Kanister nie posiada żadnych dodatkowych przyłączy ( otworów ) typu próżnia/ssanie. Wszystkie kanistry są wielokrotnego użytku ( z możliwością ich autoklawowania w tem. do 121C )- nie zawierają PCV;
</t>
    </r>
    <r>
      <rPr>
        <b/>
        <sz val="8"/>
        <rFont val="Arial"/>
        <family val="2"/>
      </rPr>
      <t xml:space="preserve">e) </t>
    </r>
    <r>
      <rPr>
        <sz val="8"/>
        <rFont val="Arial"/>
        <family val="2"/>
      </rPr>
      <t xml:space="preserve">Każdy kanister posiada informację o metodzie sterylizacji;
- Pojemność 1000 ml;
- Pojemność 2000 ml;
- Pojemność 3000 ml.
</t>
    </r>
  </si>
  <si>
    <r>
      <t>Torba na wymiociny jednorazowego użytku:</t>
    </r>
    <r>
      <rPr>
        <sz val="8"/>
        <rFont val="Arial"/>
        <family val="2"/>
      </rPr>
      <t xml:space="preserve">
- wykonana z przeźroczystego materiału,
- wyskalowana co 100 ml., 
- uchwyt posiada wcięcie umożliwiajace higieniczne zamknięcie, odcinające przy tym źródło przykrego zapachu,
- pojemność 1500 ml.</t>
    </r>
  </si>
  <si>
    <t>op.</t>
  </si>
  <si>
    <t>Rękawiczka diagnostyczna winilowa bezpudrowa, powierzchnia rękawiczki gładka, mankiet rolowany, uniwersalna pasująca na lewą i prawą dłoń, poziom AOL-1,5.Wytrzymałość na rozciąganie przed i po starzeniu min. 3,6N. Rozmiar  S,  M,  L.
(1 op a 100 szt.)</t>
  </si>
  <si>
    <t>par</t>
  </si>
  <si>
    <t>Rękawiczka diagnostyczna bezpudrowa, syntetyczna z nawilżającą wewnętrzną warstwą aloesową, kolor zielony, mankiet rolowany, AQL – 1,5, opak. Rozmiar S, M, L
(1 op a 100 szt.)</t>
  </si>
  <si>
    <t>Rękawiczki foliowe op. a 100 szt.</t>
  </si>
  <si>
    <t>Zamawiający wymaga dostarczenia sprawozdania z badania produktów potwierdzajacego parametry oferowanych rękawic wystawione przez producenta.</t>
  </si>
  <si>
    <t>Dren Kehra ch 8, ch 10, ch 12, 
30 x 13</t>
  </si>
  <si>
    <t>Dren Kehra ch 14, ch 16, ch 18, ch 20, ch 22, ch 24 ,
 50 x 16</t>
  </si>
  <si>
    <t>Łącznik do przerywanego odsysania - sterylny</t>
  </si>
  <si>
    <r>
      <t xml:space="preserve">Zestaw do odsysania pola operacyjnego z końcówką typ Yankauer. Kanka zgięta, perforowana z 4 otworami, wyposażona  w przezroczystą, </t>
    </r>
    <r>
      <rPr>
        <sz val="10"/>
        <rFont val="Arial CE"/>
        <family val="0"/>
      </rPr>
      <t>użebrowaną rączkę</t>
    </r>
    <r>
      <rPr>
        <sz val="10"/>
        <rFont val="Arial CE"/>
        <family val="0"/>
      </rPr>
      <t>.Dren o  długości min. 200 cm, średnicy 8 mm, profilowany, antyzagięciowy z uniwersalnymi łącznikami. Zestaw sterylny pakowany podwójnie.</t>
    </r>
  </si>
  <si>
    <t>Zestaw do odsysania pola operacyjnego, sterylny, z końcówka typ Pool, kanka zgięta o średnicy zewn. 8/6 mm i długości min.250 mm. Dren łączący o średnicy zewn.6 mm i długości min. 200 cm. Dren profilowany, zabezpieczajacy przed jego załamaniem.</t>
  </si>
  <si>
    <t>Wąż do ssaka /dren łączący do odsysania/ -
 o długści od 1,5 - 2 m., średnicy wew. 5-8 mm, profilowany, antyzgięciowy z uniwersalnymi łącznikami, sterylny opakowanie podwójne. Wyposażony dodatkowo w "męski", prosty łącznik.</t>
  </si>
  <si>
    <t xml:space="preserve">Butelka do ssania system próżniowy REDON poj. 150 ml wysokociśnieniowy z drenem </t>
  </si>
  <si>
    <t>Butelka do ssania system próżniowy REDON poj. 600 ml wysokociśnieniowy z drenem</t>
  </si>
  <si>
    <t>Zgłębnik żołądkowy długość 125 cm ze znacznikami głębokości 12 - 22 ch</t>
  </si>
  <si>
    <t>Wartość netto stanowiąca iloczyn             A x B = C</t>
  </si>
  <si>
    <t xml:space="preserve"> Wartość brutto stanowiąca sumę                             C + E = F</t>
  </si>
  <si>
    <t>Etykieta  (naklejka) na probówkę 1 op. a 100 szt.</t>
  </si>
  <si>
    <t xml:space="preserve">op. </t>
  </si>
  <si>
    <t>Folia - koc izotermiczny</t>
  </si>
  <si>
    <t>Kanka odbytnicza dla dorosłych ch 30 , 10 x 400 mm</t>
  </si>
  <si>
    <t>Kanka odbytnicza dla dzieci ch 16 długość 200 mm</t>
  </si>
  <si>
    <t>Kieliszki jednorazowe - plastikowe op. a 100 szt</t>
  </si>
  <si>
    <t>Kranik - rampa pięciodrożny</t>
  </si>
  <si>
    <t>Kranik trójdrożny</t>
  </si>
  <si>
    <t>Nerka jednorazowa</t>
  </si>
  <si>
    <t>Ochraniacze na obuwie jednorazowe na gumce</t>
  </si>
  <si>
    <t>Opaska do identyfikacji dzieci i dorosłych</t>
  </si>
  <si>
    <t>Opaska do identyfikacji noworodków ( bezpieczne  zapięcie)</t>
  </si>
  <si>
    <t>Osłonki medyczne - prezerwatywy -  pakowana pojedyńczo</t>
  </si>
  <si>
    <t>Patyczek drewniany bez wacika 1 op. A 100 szt.</t>
  </si>
  <si>
    <t>Probówka do wymazów - sucha</t>
  </si>
  <si>
    <t>Słuchawka lekarska</t>
  </si>
  <si>
    <t>Staza gumowa</t>
  </si>
  <si>
    <t>Szpatułki drewniane 1 op. a 100 szt.</t>
  </si>
  <si>
    <t>Worek do zwłok zapinany na zamek</t>
  </si>
  <si>
    <t>Wymazówka okulistyczna plastikowa, dł.130 mm z wacikiem, w probówce średnica oczka 1,5 mm pakowana pojedyńczo, sterylna</t>
  </si>
  <si>
    <t>Wymazówka z podłożem AMIES</t>
  </si>
  <si>
    <t>Wymazówki transportowe z podłożem węglowym, pakowane idywidualnie, aplikator z tworzywa, dł 15 cm, sterylne</t>
  </si>
  <si>
    <t>Zaciskacz do pępowiny</t>
  </si>
  <si>
    <t xml:space="preserve">Zestaw do lewatywy mikrobiologicznie czysty </t>
  </si>
  <si>
    <t>Zestaw do wlewów kontrastowych bez barytu</t>
  </si>
  <si>
    <t>Żel do USG - 0,5 kg</t>
  </si>
  <si>
    <t>Dren do jamy otrzewnowej silikonowany ch. 22 - 36</t>
  </si>
  <si>
    <t xml:space="preserve">Dren do jamy otrzewnowej lateks ch. 22 - 24 </t>
  </si>
  <si>
    <t xml:space="preserve">  Pakiet nr 1 - Rękawiczki</t>
  </si>
  <si>
    <t xml:space="preserve">  Pakiet nr 7 - Dreny</t>
  </si>
  <si>
    <t xml:space="preserve">  Pakiet nr 6 - PRZYRZĄDY DO PŁYNÓW I KRWI</t>
  </si>
  <si>
    <t xml:space="preserve">  Pakiet nr 5 - IGŁY MOTYLEK, VENFLONY</t>
  </si>
  <si>
    <t xml:space="preserve">  Pakiet nr 4 - IGŁY DO NAKŁUĆ JEDNORAZOWEGO UŻYTKU</t>
  </si>
  <si>
    <t xml:space="preserve">  Pakiet nr 3 - IGŁY INIEKCYJNE</t>
  </si>
  <si>
    <t xml:space="preserve">  Pakiet nr 2 - STRZYKAWKI</t>
  </si>
  <si>
    <t>Załącznik 2  -  FORMULARZ CENOWY</t>
  </si>
  <si>
    <t>Załącznik 2 - FORMULARZ CENOWY</t>
  </si>
  <si>
    <t>Załącznik nr 2  -  FORMULARZ CENOWY</t>
  </si>
  <si>
    <t>Pojemnik na odpady szpitalne 0,7 l plastikowy (owalny, płaski - elipsa) na venflon do toreb medycznych, na wyposażenie karetek pogotowia</t>
  </si>
  <si>
    <t xml:space="preserve">Pojemnik na odpady szpitalne 1 l plastikowy </t>
  </si>
  <si>
    <t>Pojemnik na odpady szpitalne 2 l plastikowy</t>
  </si>
  <si>
    <t>Pojemnik histopatologiczny 120 ml zakręcany z pokrwką i zakrętką</t>
  </si>
  <si>
    <t>Pojemnik histopatologiczny 200 ml zakręcany z pokrwką i zakrętką</t>
  </si>
  <si>
    <t>Pojemnik histopatologiczny 500 ml zakręcany z pokrwką i zakrętką</t>
  </si>
  <si>
    <t>Pojemnik histopatologiczny 1000 ml zakręcany z pokrwką i zakrętką</t>
  </si>
  <si>
    <t>Pojemnik na kał</t>
  </si>
  <si>
    <t>Pojemnik na posiew moczu sterylny ( 100 ml)</t>
  </si>
  <si>
    <t>Pojemnik do moczu PP 100 - 120 ml</t>
  </si>
  <si>
    <t>Asortyment ze wszystkich pozycji sterylny, pakowany pojedyńczo.</t>
  </si>
  <si>
    <t>Zamawiający wymaga zaoferowania przyrządów nie zawierających ftalanów.</t>
  </si>
  <si>
    <t>Golarka medyczna jednorazowego użytku jednoostrzowa typu Gallant</t>
  </si>
  <si>
    <t>Szczoteczki chirurgiczne typu Super Brush do wielokrotnej sterylizacji</t>
  </si>
  <si>
    <r>
      <t>Wymagania stawiane asortymentom z :</t>
    </r>
    <r>
      <rPr>
        <sz val="8"/>
        <rFont val="Arial CE"/>
        <family val="2"/>
      </rPr>
      <t xml:space="preserve">
</t>
    </r>
    <r>
      <rPr>
        <b/>
        <sz val="8"/>
        <rFont val="Arial CE"/>
        <family val="0"/>
      </rPr>
      <t xml:space="preserve">poz.4  Golarka jednorazowego użytku  </t>
    </r>
    <r>
      <rPr>
        <sz val="8"/>
        <rFont val="Arial CE"/>
        <family val="0"/>
      </rPr>
      <t xml:space="preserve">musi być wyposażona w specjalnie zaprojektowany grzebień zapobiegający zapychaniu ostrza, konstrukcja rączki umożliwiająca jej odłamanie po zakończeniu golenia, wycięcie w uchwycie umożliwiające dokładny widok golonego obszaru,ostrze wykonane ze stali nierdzewnej,produkt sklasyfikowany jako wyrób medyczny.
</t>
    </r>
    <r>
      <rPr>
        <b/>
        <sz val="8"/>
        <rFont val="Arial CE"/>
        <family val="0"/>
      </rPr>
      <t xml:space="preserve">poz.25 </t>
    </r>
    <r>
      <rPr>
        <sz val="8"/>
        <rFont val="Arial CE"/>
        <family val="0"/>
      </rPr>
      <t xml:space="preserve">Szczotka chirurgiczna składa się z korpusu  o wymiarach D.110 × SZ.40 × W.20 mm wykonanego z tworzywa sztucznego typu Malen oraz oszczotkowania głównego i pomocniczego  (do mycia opuszków palców i paznokci). Oszczotkowanie wykonane jest z tworzywa o najwyższej jakości z włókien sztucznych typu Tynex .
</t>
    </r>
  </si>
  <si>
    <r>
      <t xml:space="preserve">Staza automatyczna  typu HS-403 posiadająca  prosty mechanizm umożliwiajacy łatwe zapinanie i odpinanie oraz płynną zmianę siły zacisku  jednym przyciskiem, do sterylizacji w autoklawie do 120 </t>
    </r>
    <r>
      <rPr>
        <sz val="10"/>
        <rFont val="Arial"/>
        <family val="0"/>
      </rPr>
      <t>°</t>
    </r>
    <r>
      <rPr>
        <sz val="10"/>
        <rFont val="Arial CE"/>
        <family val="2"/>
      </rPr>
      <t xml:space="preserve">C </t>
    </r>
  </si>
  <si>
    <t xml:space="preserve">poz. 5 strzykawka 50/60 ml od 50 - 100 szt. </t>
  </si>
  <si>
    <t>poz. 7 strzykawka tuberkulinowa 1 ml. z igłą od 100 - 300</t>
  </si>
  <si>
    <t>Igła motylek 0,5 x 19mm ; 0,6 x 19 mm; 0,7 x 19 mm; 0,8 x 19 mm; 1,1 x 19 mm  zakończona drenem typ Luer - Lock, lub typu Luer kompatybilnym z Luer-Lock</t>
  </si>
  <si>
    <t>Kaniula dziecięca wykonana z PTFE (podwójnie czyszczonego teflonu), powinna posiadać zdejmowany uchwyt ułatwiający wprowadzanie do naczynia, oraz ma charakteryzować się max. przepływem 13 ml/min.dopuszcza się podanie kaniul w rozmiarach określonych w międzynarodowych jednostkach Gearge, przy równoczesnym zachowaniu standardowej kolorystyki i numeracji polskiej.Pakowane w sztywne opakowanie typuTyvec
zabezpieczajace przed utrata jałowości.
Rozmiary 0,6-0,7  (24G-26G )</t>
  </si>
  <si>
    <t>Kaniula venflon- Kaniula ma posiadać 6 pasków radiacyjnych. 
Pakowane w sztywne opakowanie typuTyvec
zabezpieczajace przed utrata jałowości. Kaniule powinny posiadać rodzaj steryliacji, rozmiar, numer serii, natomiast na opakowaniu zbiorczym wartość przepływu, z jakiego materiału wykonana jest kaniula oraz długość kaniuli. Powierzchnia kaniuli powinna być idealnie gładka oraz musi być wykonna z poliuretanu i posiadać samozatrzaskowy port boczny (samozamykajacy się korek portu bocznego).
Rozmiary -  22G, 20G, 18G, 17G, 16G, 14 G</t>
  </si>
  <si>
    <t>Kaniula venflon- Kaniula ma posiadać  min. 4 paski radiacyjne , pakowane w opakowanie typu "bezpiecznego", gdzie część papierowa poprzez swą wielowarstwową strukturę nie ulega rozerwaniu, a tym samym zabezpiecza przed niezamierzoną utratą jałowości w trakcie użytkowania, przechowywania i transportu. Kaniule powinny posiadać rodzaj steryliacji, rozmiar, numer serii, natomiast na opakowaniu zbiorczym wartość przepływu, z jakiego materiału wykonana jest kaniula oraz długość kaniuli. Powierzchnia kaniuli powinna być idealnie gładka i musi posiadać samozatrzaskowy port boczny (samozamykajacy się korek portu bocznego), może być wykonna z poliuretanu. 
Rozmiary -  24G</t>
  </si>
  <si>
    <t xml:space="preserve">Zamknięty system dostępu naczyniowego, bezigłowy do wielokrotnej aktywacji, bez mechanicznych części wewnętrznych w technologi podzielnej mębrany silikonowej osadzonej na przeźroczystym plastykowym konektorze z końcówką LUER, z prostym torem przepływu. </t>
  </si>
  <si>
    <t>Dreny sterylne typ REDON ch 10 - 18 o dł. 700 mm.</t>
  </si>
  <si>
    <t>Cewnik do karmienia niemowląt ch 6 -10</t>
  </si>
  <si>
    <t>Zgłębnik PUR  z prowadnicą i wielofunkcyjnym łącznikiem 
ch 10 - 12/110 cm</t>
  </si>
  <si>
    <t>Kranik LUER-LOK z drenem o dł.10 cm.</t>
  </si>
  <si>
    <t>Pałeczki do wymazów sterylne - długość 20 - 22 cm</t>
  </si>
  <si>
    <t>Pinceta jednorazowa sterylna pakowana pojedyńczo</t>
  </si>
  <si>
    <t>Butelka z żelem 36 g. zasysajaca się do systemu VACSAX</t>
  </si>
  <si>
    <t>Pojemnik histopatologiczny 60 -  70 ml zakręcany z 
pokrwką i zakrętką</t>
  </si>
  <si>
    <t>Pojemnik na odpady szpitalne 10 l - plastikowy typu wiadro</t>
  </si>
  <si>
    <t>Fartuch foliowy tzw. Przedniak 1 op. A 100 szt.</t>
  </si>
  <si>
    <t>Pojemnik histopatologiczny 3000 ml szczelnie zamykany</t>
  </si>
  <si>
    <t>Zamawiający wymaga dostarczenia po 1 szt. z poz.1,5,6,7,8,9,10</t>
  </si>
  <si>
    <t>Rękawiczka diagnostyczna lateksowa lekko pudrowana o zawartości protein poniżej 70 ug/g, mankiet rolowany, uniwersalna pasująca na lewą i prawą dłoń,  poziom AOL-1,5 . Rozmiar  XS, S, M, L, XL. (1 op a 100 szt.)</t>
  </si>
  <si>
    <t>Rękawiczka diagnostyczna sterylna lateksowa pudrowana,mankiet rolowany, o  zawartosci protein ponizej 70 ug/g , gładka na całej powierzchni dłoni, poziom AOL-1,0, uniwersalna pasująca na lewą i prawą dłoń, pakowane parami . Rozmiar  S,  M,  L.</t>
  </si>
  <si>
    <t xml:space="preserve">Rękawiczka chirurgiczna sterylna lateksowa ortopedyczna, kolor brązowy,bezpudrowa,chlorowana i silikonowana obustronnie, pokryta warstwą poliuretanu od wewnątrz,lekko teksturowana na całej powierzchni dłoni , mankiet rolowany, zawartość protein poniżej 30 ug/g, poziom AOL-1,0, grubość na środkowym palcu na pojedyńczej ściance min. 0,33 mm. </t>
  </si>
  <si>
    <t xml:space="preserve">Rękawiczka chirurgiczna sterylna lateksowa, lekko pudrowana, lekko teksturowana na całej powierzchni dłoni, mankiet rolowany, zawartość protein poniżej 70 ug/g, poziom AOL- 1,0 grubość na środkowym palcu min 0,20 mm. Mankiet rękawiczki w opakowaniu wywinięty,  rękawiczka niezłożona. Nie dopuszcza się rękawic bezpudrowych. </t>
  </si>
  <si>
    <t>Rękawiczka chirurgiczna sterylna lateksowa, bezpudrowana, lekko teksturowana na całej powierzchni dłoni, mankiet rolowany, zawartość protein poniżej 50 ug/g, poziom AOL- 1,0 grubość na środkowym palcu 0,21 - 0,25 mm.Powierzchnia rękawiczki chlorowana i pokryta obustronnie polimerem. Mankiet rękawiczki wywinięty w opakowaniu,  rękawiczka niezłożona. Opakowanie zewnetrzne foliowane, zapewniające szczelność do momentu otwarcia..</t>
  </si>
  <si>
    <t>Rękawiczka diagnostyczna nitrylowa, kolor niebieski, AQL – 1,5, lekko teksturowana na całej powierzchni dłoni lub z teksturą na końcach palców, grubość ścianki na palcu w przedziale 0,08 - 0,12 mm, opak. 100 szt.</t>
  </si>
  <si>
    <t>Rękawiczka diagnostyczna lateksowa bezpudrowa, kolor ciemnoniebieski, mankiet rolowany,  poziom protein poniżej 40 µg/g, długość rękawiczki min. 295 mm, grubość na środkowym palcu min 0,33 mm ( na pojedynczej ściance), AQL – 1,5, opak. 50 szt.</t>
  </si>
  <si>
    <t>Rękawiczka chirurgiczna syntetyczna wykonana z neoprenu, kolor zielony, z wewnętrzną warstwą pokrytą poliuretanem, chlorowana i silikonowana, mankiet rolowany, mikroteksturowana na całej powierzchni dłoni, AQL-1,0</t>
  </si>
  <si>
    <t>poz. 8 strzykawka insulinówka 1 ml. z igłą od 100 - 200</t>
  </si>
  <si>
    <t xml:space="preserve">Pakiet 8 - sprzęt medyczy jednorazowy ( różny) </t>
  </si>
  <si>
    <t>Pakiet nr 9 - Wkłady,kanistry do systemu do odsysania Vacsax</t>
  </si>
  <si>
    <t xml:space="preserve">  Pakiet nr 10 - Pojemniki jednorazowego użytku - różne</t>
  </si>
  <si>
    <t xml:space="preserve">  Pakiet nr 11 - worek stomijny</t>
  </si>
  <si>
    <t xml:space="preserve">  </t>
  </si>
  <si>
    <t>Uwaga:w przypadku nie stosowania u danego Wykonawcy numeru katalogowego należy zaznaczyć to w formularzu cenowym zapisem np.: "nie stosuje".</t>
  </si>
  <si>
    <t>Brak wypełnienia kolumny "Nazwa handlowa, producent, kraj" wymaganymi informacjami spowoduje odrzucenie oferty na pdostawie art. 89 ust. 1 pkt 2 Pzp.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</si>
</sst>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_ ;[Red]\-#,##0.00\ "/>
    <numFmt numFmtId="177" formatCode="#,##0.000"/>
    <numFmt numFmtId="178" formatCode="#,##0.0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_ ;\-#,##0.00\ 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164" fontId="1" fillId="2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2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 horizontal="center" wrapText="1"/>
    </xf>
    <xf numFmtId="165" fontId="1" fillId="20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1" fillId="20" borderId="1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165" fontId="2" fillId="2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165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shrinkToFit="1"/>
    </xf>
    <xf numFmtId="0" fontId="13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 wrapText="1"/>
    </xf>
    <xf numFmtId="8" fontId="13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 shrinkToFit="1"/>
    </xf>
    <xf numFmtId="0" fontId="13" fillId="0" borderId="12" xfId="0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 wrapText="1"/>
    </xf>
    <xf numFmtId="8" fontId="13" fillId="0" borderId="12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 shrinkToFi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8" fontId="1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/>
    </xf>
    <xf numFmtId="9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0" xfId="0" applyFont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right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20" borderId="10" xfId="0" applyFont="1" applyFill="1" applyBorder="1" applyAlignment="1">
      <alignment/>
    </xf>
    <xf numFmtId="0" fontId="14" fillId="2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13" fillId="0" borderId="16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2" fontId="1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3" fillId="0" borderId="17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Fill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" fontId="0" fillId="0" borderId="0" xfId="0" applyNumberFormat="1" applyFont="1" applyFill="1" applyAlignment="1">
      <alignment horizontal="left" vertical="top" wrapText="1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3" fontId="11" fillId="0" borderId="24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wrapText="1" shrinkToFit="1"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7"/>
  <dimension ref="A1:K34"/>
  <sheetViews>
    <sheetView tabSelected="1" zoomScalePageLayoutView="0" workbookViewId="0" topLeftCell="A1">
      <selection activeCell="B61" sqref="B61"/>
    </sheetView>
  </sheetViews>
  <sheetFormatPr defaultColWidth="9.00390625" defaultRowHeight="12.75"/>
  <cols>
    <col min="1" max="1" width="4.00390625" style="0" customWidth="1"/>
    <col min="2" max="2" width="43.00390625" style="0" customWidth="1"/>
    <col min="3" max="3" width="11.75390625" style="0" customWidth="1"/>
    <col min="4" max="4" width="11.125" style="0" customWidth="1"/>
    <col min="5" max="5" width="11.375" style="0" customWidth="1"/>
    <col min="6" max="6" width="7.75390625" style="0" customWidth="1"/>
    <col min="7" max="7" width="7.25390625" style="0" customWidth="1"/>
    <col min="8" max="8" width="11.625" style="0" customWidth="1"/>
    <col min="9" max="9" width="5.625" style="0" customWidth="1"/>
    <col min="10" max="10" width="9.25390625" style="0" customWidth="1"/>
    <col min="11" max="11" width="12.125" style="0" customWidth="1"/>
  </cols>
  <sheetData>
    <row r="1" spans="1:4" s="71" customFormat="1" ht="12.75">
      <c r="A1" s="71" t="s">
        <v>142</v>
      </c>
      <c r="B1" s="104"/>
      <c r="C1" s="104"/>
      <c r="D1" s="104"/>
    </row>
    <row r="2" spans="1:8" ht="12.75">
      <c r="A2" s="2" t="s">
        <v>0</v>
      </c>
      <c r="B2" s="2" t="s">
        <v>0</v>
      </c>
      <c r="C2" s="148" t="s">
        <v>0</v>
      </c>
      <c r="D2" s="149"/>
      <c r="E2" s="149"/>
      <c r="F2" s="149"/>
      <c r="H2" t="s">
        <v>0</v>
      </c>
    </row>
    <row r="3" spans="1:4" ht="13.5" customHeight="1">
      <c r="A3" s="2" t="s">
        <v>135</v>
      </c>
      <c r="B3" s="2"/>
      <c r="C3" s="2"/>
      <c r="D3" s="2"/>
    </row>
    <row r="5" spans="2:4" ht="12.75">
      <c r="B5" s="2" t="s">
        <v>0</v>
      </c>
      <c r="C5" s="2"/>
      <c r="D5" s="2"/>
    </row>
    <row r="6" spans="1:11" ht="63.75">
      <c r="A6" s="39" t="s">
        <v>1</v>
      </c>
      <c r="B6" s="39" t="s">
        <v>16</v>
      </c>
      <c r="C6" s="40" t="s">
        <v>57</v>
      </c>
      <c r="D6" s="40" t="s">
        <v>58</v>
      </c>
      <c r="E6" s="40" t="s">
        <v>15</v>
      </c>
      <c r="F6" s="40" t="s">
        <v>2</v>
      </c>
      <c r="G6" s="40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8" t="s">
        <v>11</v>
      </c>
      <c r="H7" s="8" t="s">
        <v>8</v>
      </c>
      <c r="I7" s="8" t="s">
        <v>9</v>
      </c>
      <c r="J7" s="8" t="s">
        <v>10</v>
      </c>
      <c r="K7" s="8" t="s">
        <v>59</v>
      </c>
    </row>
    <row r="8" spans="1:11" ht="69.75" customHeight="1">
      <c r="A8" s="68">
        <v>1</v>
      </c>
      <c r="B8" s="105" t="s">
        <v>180</v>
      </c>
      <c r="C8" s="10"/>
      <c r="D8" s="10"/>
      <c r="E8" s="106" t="s">
        <v>90</v>
      </c>
      <c r="F8" s="4">
        <v>7000</v>
      </c>
      <c r="G8" s="135" t="s">
        <v>0</v>
      </c>
      <c r="H8" s="15" t="e">
        <f aca="true" t="shared" si="0" ref="H8:H18">(F8*G8)</f>
        <v>#VALUE!</v>
      </c>
      <c r="I8" s="20"/>
      <c r="J8" s="15" t="e">
        <f aca="true" t="shared" si="1" ref="J8:J18">(H8*I8)</f>
        <v>#VALUE!</v>
      </c>
      <c r="K8" s="15" t="e">
        <f aca="true" t="shared" si="2" ref="K8:K18">(H8+J8)</f>
        <v>#VALUE!</v>
      </c>
    </row>
    <row r="9" spans="1:11" ht="88.5" customHeight="1">
      <c r="A9" s="68">
        <v>2</v>
      </c>
      <c r="B9" s="105" t="s">
        <v>91</v>
      </c>
      <c r="C9" s="107"/>
      <c r="D9" s="108"/>
      <c r="E9" s="106" t="s">
        <v>90</v>
      </c>
      <c r="F9" s="109">
        <v>3500</v>
      </c>
      <c r="G9" s="135" t="s">
        <v>0</v>
      </c>
      <c r="H9" s="15" t="e">
        <f t="shared" si="0"/>
        <v>#VALUE!</v>
      </c>
      <c r="I9" s="20"/>
      <c r="J9" s="15" t="e">
        <f t="shared" si="1"/>
        <v>#VALUE!</v>
      </c>
      <c r="K9" s="15" t="e">
        <f t="shared" si="2"/>
        <v>#VALUE!</v>
      </c>
    </row>
    <row r="10" spans="1:11" ht="82.5" customHeight="1">
      <c r="A10" s="68">
        <v>3</v>
      </c>
      <c r="B10" s="138" t="s">
        <v>181</v>
      </c>
      <c r="C10" s="10"/>
      <c r="D10" s="10"/>
      <c r="E10" s="9" t="s">
        <v>92</v>
      </c>
      <c r="F10" s="61">
        <v>2000</v>
      </c>
      <c r="G10" s="135" t="s">
        <v>0</v>
      </c>
      <c r="H10" s="15" t="e">
        <f t="shared" si="0"/>
        <v>#VALUE!</v>
      </c>
      <c r="I10" s="20"/>
      <c r="J10" s="15" t="e">
        <f t="shared" si="1"/>
        <v>#VALUE!</v>
      </c>
      <c r="K10" s="15" t="e">
        <f t="shared" si="2"/>
        <v>#VALUE!</v>
      </c>
    </row>
    <row r="11" spans="1:11" ht="128.25" customHeight="1">
      <c r="A11" s="68">
        <v>4</v>
      </c>
      <c r="B11" s="137" t="s">
        <v>182</v>
      </c>
      <c r="C11" s="10"/>
      <c r="D11" s="10"/>
      <c r="E11" s="9" t="s">
        <v>92</v>
      </c>
      <c r="F11" s="4">
        <v>3500</v>
      </c>
      <c r="G11" s="135" t="s">
        <v>0</v>
      </c>
      <c r="H11" s="15" t="e">
        <f t="shared" si="0"/>
        <v>#VALUE!</v>
      </c>
      <c r="I11" s="20"/>
      <c r="J11" s="15" t="e">
        <f t="shared" si="1"/>
        <v>#VALUE!</v>
      </c>
      <c r="K11" s="15" t="e">
        <f t="shared" si="2"/>
        <v>#VALUE!</v>
      </c>
    </row>
    <row r="12" spans="1:11" ht="107.25" customHeight="1">
      <c r="A12" s="68">
        <v>5</v>
      </c>
      <c r="B12" s="133" t="s">
        <v>183</v>
      </c>
      <c r="C12" s="10"/>
      <c r="D12" s="10"/>
      <c r="E12" s="9" t="s">
        <v>92</v>
      </c>
      <c r="F12" s="4">
        <v>32000</v>
      </c>
      <c r="G12" s="135" t="s">
        <v>0</v>
      </c>
      <c r="H12" s="15" t="e">
        <f t="shared" si="0"/>
        <v>#VALUE!</v>
      </c>
      <c r="I12" s="20"/>
      <c r="J12" s="15" t="e">
        <f t="shared" si="1"/>
        <v>#VALUE!</v>
      </c>
      <c r="K12" s="15" t="e">
        <f t="shared" si="2"/>
        <v>#VALUE!</v>
      </c>
    </row>
    <row r="13" spans="1:11" ht="129" customHeight="1">
      <c r="A13" s="68">
        <v>6</v>
      </c>
      <c r="B13" s="133" t="s">
        <v>184</v>
      </c>
      <c r="C13" s="10"/>
      <c r="D13" s="10"/>
      <c r="E13" s="9" t="s">
        <v>92</v>
      </c>
      <c r="F13" s="4">
        <v>2000</v>
      </c>
      <c r="G13" s="135" t="s">
        <v>0</v>
      </c>
      <c r="H13" s="15" t="e">
        <f>(F13*G13)</f>
        <v>#VALUE!</v>
      </c>
      <c r="I13" s="20"/>
      <c r="J13" s="15" t="e">
        <f>(H13*I13)</f>
        <v>#VALUE!</v>
      </c>
      <c r="K13" s="15" t="e">
        <f>(H13+J13)</f>
        <v>#VALUE!</v>
      </c>
    </row>
    <row r="14" spans="1:11" ht="67.5" customHeight="1">
      <c r="A14" s="68">
        <v>7</v>
      </c>
      <c r="B14" s="133" t="s">
        <v>93</v>
      </c>
      <c r="C14" s="10"/>
      <c r="D14" s="10"/>
      <c r="E14" s="106" t="s">
        <v>90</v>
      </c>
      <c r="F14" s="61">
        <v>50</v>
      </c>
      <c r="G14" s="135" t="s">
        <v>0</v>
      </c>
      <c r="H14" s="15" t="e">
        <f>(F14*G14)</f>
        <v>#VALUE!</v>
      </c>
      <c r="I14" s="20"/>
      <c r="J14" s="15" t="e">
        <f>(H14*I14)</f>
        <v>#VALUE!</v>
      </c>
      <c r="K14" s="15" t="e">
        <f>(H14+J14)</f>
        <v>#VALUE!</v>
      </c>
    </row>
    <row r="15" spans="1:11" ht="65.25" customHeight="1">
      <c r="A15" s="68">
        <v>8</v>
      </c>
      <c r="B15" s="134" t="s">
        <v>185</v>
      </c>
      <c r="C15" s="10"/>
      <c r="D15" s="10"/>
      <c r="E15" s="110" t="s">
        <v>90</v>
      </c>
      <c r="F15" s="61">
        <v>7000</v>
      </c>
      <c r="G15" s="135" t="s">
        <v>0</v>
      </c>
      <c r="H15" s="15" t="e">
        <f>(F15*G15)</f>
        <v>#VALUE!</v>
      </c>
      <c r="I15" s="20"/>
      <c r="J15" s="15" t="e">
        <f>(H15*I15)</f>
        <v>#VALUE!</v>
      </c>
      <c r="K15" s="15" t="e">
        <f>(H15+J15)</f>
        <v>#VALUE!</v>
      </c>
    </row>
    <row r="16" spans="1:11" ht="85.5" customHeight="1">
      <c r="A16" s="68">
        <v>9</v>
      </c>
      <c r="B16" s="134" t="s">
        <v>186</v>
      </c>
      <c r="C16" s="10"/>
      <c r="D16" s="10"/>
      <c r="E16" s="110" t="s">
        <v>90</v>
      </c>
      <c r="F16" s="61">
        <v>10</v>
      </c>
      <c r="G16" s="135" t="s">
        <v>0</v>
      </c>
      <c r="H16" s="15" t="e">
        <f>(F16*G16)</f>
        <v>#VALUE!</v>
      </c>
      <c r="I16" s="20"/>
      <c r="J16" s="15" t="e">
        <f>(H16*I16)</f>
        <v>#VALUE!</v>
      </c>
      <c r="K16" s="15" t="e">
        <f>(H16+J16)</f>
        <v>#VALUE!</v>
      </c>
    </row>
    <row r="17" spans="1:11" ht="69.75" customHeight="1">
      <c r="A17" s="68">
        <v>10</v>
      </c>
      <c r="B17" s="133" t="s">
        <v>187</v>
      </c>
      <c r="C17" s="10"/>
      <c r="D17" s="10"/>
      <c r="E17" s="110" t="s">
        <v>92</v>
      </c>
      <c r="F17" s="61">
        <v>400</v>
      </c>
      <c r="G17" s="135" t="s">
        <v>0</v>
      </c>
      <c r="H17" s="15" t="e">
        <f>(F17*G17)</f>
        <v>#VALUE!</v>
      </c>
      <c r="I17" s="20"/>
      <c r="J17" s="15" t="e">
        <f>(H17*I17)</f>
        <v>#VALUE!</v>
      </c>
      <c r="K17" s="15" t="e">
        <f>(H17+J17)</f>
        <v>#VALUE!</v>
      </c>
    </row>
    <row r="18" spans="1:11" ht="16.5" customHeight="1">
      <c r="A18" s="68">
        <v>11</v>
      </c>
      <c r="B18" s="57" t="s">
        <v>94</v>
      </c>
      <c r="C18" s="9"/>
      <c r="D18" s="4"/>
      <c r="E18" s="111" t="s">
        <v>90</v>
      </c>
      <c r="F18" s="4">
        <v>50</v>
      </c>
      <c r="G18" s="136" t="s">
        <v>0</v>
      </c>
      <c r="H18" s="15" t="e">
        <f t="shared" si="0"/>
        <v>#VALUE!</v>
      </c>
      <c r="I18" s="20"/>
      <c r="J18" s="15" t="e">
        <f t="shared" si="1"/>
        <v>#VALUE!</v>
      </c>
      <c r="K18" s="15" t="e">
        <f t="shared" si="2"/>
        <v>#VALUE!</v>
      </c>
    </row>
    <row r="19" spans="1:11" ht="21.75" customHeight="1">
      <c r="A19" s="145" t="s">
        <v>6</v>
      </c>
      <c r="B19" s="146"/>
      <c r="C19" s="146"/>
      <c r="D19" s="146"/>
      <c r="E19" s="146"/>
      <c r="F19" s="146"/>
      <c r="G19" s="146"/>
      <c r="H19" s="69" t="e">
        <f>SUM(H8:H18)</f>
        <v>#VALUE!</v>
      </c>
      <c r="I19" s="70"/>
      <c r="J19" s="70"/>
      <c r="K19" s="69" t="e">
        <f>SUM(K8:K18)</f>
        <v>#VALUE!</v>
      </c>
    </row>
    <row r="20" spans="8:11" ht="12.75">
      <c r="H20" s="13" t="s">
        <v>0</v>
      </c>
      <c r="K20" s="13" t="s">
        <v>0</v>
      </c>
    </row>
    <row r="21" spans="8:11" ht="12.75">
      <c r="H21" s="13" t="s">
        <v>0</v>
      </c>
      <c r="K21" s="13" t="s">
        <v>0</v>
      </c>
    </row>
    <row r="22" spans="1:11" ht="12.75">
      <c r="A22" s="147" t="s">
        <v>95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8:11" ht="13.5" thickBot="1">
      <c r="H23" s="13" t="s">
        <v>0</v>
      </c>
      <c r="K23" s="13" t="s">
        <v>0</v>
      </c>
    </row>
    <row r="24" spans="2:11" ht="12.75">
      <c r="B24" s="139" t="s">
        <v>194</v>
      </c>
      <c r="C24" s="150"/>
      <c r="D24" s="150"/>
      <c r="E24" s="150"/>
      <c r="F24" s="150"/>
      <c r="G24" s="150"/>
      <c r="H24" s="150"/>
      <c r="I24" s="150"/>
      <c r="J24" s="150"/>
      <c r="K24" s="151"/>
    </row>
    <row r="25" spans="2:11" ht="13.5" thickBot="1">
      <c r="B25" s="152"/>
      <c r="C25" s="153"/>
      <c r="D25" s="153"/>
      <c r="E25" s="153"/>
      <c r="F25" s="153"/>
      <c r="G25" s="153"/>
      <c r="H25" s="153"/>
      <c r="I25" s="153"/>
      <c r="J25" s="153"/>
      <c r="K25" s="154"/>
    </row>
    <row r="26" spans="8:11" ht="12.75">
      <c r="H26" s="13"/>
      <c r="K26" s="13"/>
    </row>
    <row r="27" spans="8:11" ht="13.5" thickBot="1">
      <c r="H27" s="13"/>
      <c r="K27" s="13"/>
    </row>
    <row r="28" spans="2:11" ht="12.75">
      <c r="B28" s="139" t="s">
        <v>195</v>
      </c>
      <c r="C28" s="140"/>
      <c r="D28" s="140"/>
      <c r="E28" s="140"/>
      <c r="F28" s="140"/>
      <c r="G28" s="140"/>
      <c r="H28" s="140"/>
      <c r="I28" s="140"/>
      <c r="J28" s="140"/>
      <c r="K28" s="141"/>
    </row>
    <row r="29" spans="2:11" ht="13.5" thickBot="1">
      <c r="B29" s="142"/>
      <c r="C29" s="143"/>
      <c r="D29" s="143"/>
      <c r="E29" s="143"/>
      <c r="F29" s="143"/>
      <c r="G29" s="143"/>
      <c r="H29" s="143"/>
      <c r="I29" s="143"/>
      <c r="J29" s="143"/>
      <c r="K29" s="144"/>
    </row>
    <row r="30" spans="8:11" ht="12.75">
      <c r="H30" s="13" t="s">
        <v>0</v>
      </c>
      <c r="K30" s="13" t="s">
        <v>0</v>
      </c>
    </row>
    <row r="31" spans="8:11" ht="12.75">
      <c r="H31" s="13" t="s">
        <v>0</v>
      </c>
      <c r="K31" s="13" t="s">
        <v>0</v>
      </c>
    </row>
    <row r="32" spans="8:11" ht="12.75">
      <c r="H32" s="13" t="s">
        <v>0</v>
      </c>
      <c r="K32" s="13" t="s">
        <v>0</v>
      </c>
    </row>
    <row r="33" spans="8:11" ht="12.75">
      <c r="H33" s="13" t="s">
        <v>0</v>
      </c>
      <c r="K33" s="13" t="s">
        <v>0</v>
      </c>
    </row>
    <row r="34" spans="8:11" ht="12.75">
      <c r="H34" s="13" t="s">
        <v>0</v>
      </c>
      <c r="K34" s="13" t="s">
        <v>0</v>
      </c>
    </row>
  </sheetData>
  <sheetProtection/>
  <mergeCells count="5">
    <mergeCell ref="B28:K29"/>
    <mergeCell ref="A19:G19"/>
    <mergeCell ref="A22:K22"/>
    <mergeCell ref="C2:F2"/>
    <mergeCell ref="B24:K25"/>
  </mergeCells>
  <printOptions/>
  <pageMargins left="0.32" right="0.7874015748031497" top="0.984251968503937" bottom="0.89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K32"/>
  <sheetViews>
    <sheetView tabSelected="1" workbookViewId="0" topLeftCell="A7">
      <selection activeCell="B61" sqref="B61"/>
    </sheetView>
  </sheetViews>
  <sheetFormatPr defaultColWidth="9.00390625" defaultRowHeight="12.75"/>
  <cols>
    <col min="1" max="1" width="4.00390625" style="0" customWidth="1"/>
    <col min="2" max="2" width="44.625" style="0" customWidth="1"/>
    <col min="3" max="3" width="11.375" style="0" customWidth="1"/>
    <col min="4" max="4" width="11.625" style="0" customWidth="1"/>
    <col min="5" max="5" width="6.125" style="0" customWidth="1"/>
    <col min="6" max="6" width="8.00390625" style="0" customWidth="1"/>
    <col min="7" max="7" width="8.25390625" style="0" customWidth="1"/>
    <col min="8" max="8" width="11.625" style="0" customWidth="1"/>
    <col min="9" max="9" width="5.25390625" style="0" customWidth="1"/>
    <col min="10" max="10" width="7.25390625" style="0" customWidth="1"/>
    <col min="11" max="11" width="11.25390625" style="0" customWidth="1"/>
  </cols>
  <sheetData>
    <row r="1" spans="1:4" s="71" customFormat="1" ht="12.75">
      <c r="A1" s="71" t="s">
        <v>144</v>
      </c>
      <c r="B1" s="104"/>
      <c r="C1" s="104"/>
      <c r="D1" s="104"/>
    </row>
    <row r="2" spans="1:8" ht="12.75">
      <c r="A2" s="2" t="s">
        <v>0</v>
      </c>
      <c r="B2" s="2" t="s">
        <v>0</v>
      </c>
      <c r="C2" s="148" t="s">
        <v>0</v>
      </c>
      <c r="D2" s="149"/>
      <c r="E2" s="149"/>
      <c r="F2" s="149"/>
      <c r="H2" t="s">
        <v>0</v>
      </c>
    </row>
    <row r="3" spans="1:4" ht="13.5" customHeight="1">
      <c r="A3" s="2" t="s">
        <v>191</v>
      </c>
      <c r="B3" s="2"/>
      <c r="C3" s="2"/>
      <c r="D3" s="2"/>
    </row>
    <row r="5" spans="2:4" ht="12.75">
      <c r="B5" s="2" t="s">
        <v>0</v>
      </c>
      <c r="C5" s="2"/>
      <c r="D5" s="2"/>
    </row>
    <row r="6" spans="1:11" ht="70.5" customHeight="1">
      <c r="A6" s="5" t="s">
        <v>1</v>
      </c>
      <c r="B6" s="5" t="s">
        <v>16</v>
      </c>
      <c r="C6" s="127" t="s">
        <v>57</v>
      </c>
      <c r="D6" s="6" t="s">
        <v>58</v>
      </c>
      <c r="E6" s="6" t="s">
        <v>15</v>
      </c>
      <c r="F6" s="6" t="s">
        <v>2</v>
      </c>
      <c r="G6" s="6" t="s">
        <v>3</v>
      </c>
      <c r="H6" s="6" t="s">
        <v>14</v>
      </c>
      <c r="I6" s="6" t="s">
        <v>4</v>
      </c>
      <c r="J6" s="6" t="s">
        <v>12</v>
      </c>
      <c r="K6" s="6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8" t="s">
        <v>11</v>
      </c>
      <c r="H7" s="8" t="s">
        <v>8</v>
      </c>
      <c r="I7" s="8" t="s">
        <v>9</v>
      </c>
      <c r="J7" s="8" t="s">
        <v>10</v>
      </c>
      <c r="K7" s="8" t="s">
        <v>59</v>
      </c>
    </row>
    <row r="8" spans="1:11" ht="41.25" customHeight="1">
      <c r="A8" s="3">
        <v>1</v>
      </c>
      <c r="B8" s="57" t="s">
        <v>145</v>
      </c>
      <c r="C8" s="3"/>
      <c r="D8" s="3"/>
      <c r="E8" s="9" t="s">
        <v>5</v>
      </c>
      <c r="F8" s="4">
        <v>150</v>
      </c>
      <c r="G8" s="32" t="s">
        <v>0</v>
      </c>
      <c r="H8" s="15" t="e">
        <f>(F8*G8)</f>
        <v>#VALUE!</v>
      </c>
      <c r="I8" s="20" t="s">
        <v>0</v>
      </c>
      <c r="J8" s="15" t="e">
        <f>(H8*I8)</f>
        <v>#VALUE!</v>
      </c>
      <c r="K8" s="15" t="e">
        <f>(H8+J8)</f>
        <v>#VALUE!</v>
      </c>
    </row>
    <row r="9" spans="1:11" ht="19.5" customHeight="1">
      <c r="A9" s="3">
        <v>2</v>
      </c>
      <c r="B9" s="3" t="s">
        <v>146</v>
      </c>
      <c r="C9" s="3"/>
      <c r="D9" s="3"/>
      <c r="E9" s="9" t="s">
        <v>5</v>
      </c>
      <c r="F9" s="4">
        <v>2200</v>
      </c>
      <c r="G9" s="32" t="s">
        <v>0</v>
      </c>
      <c r="H9" s="15" t="e">
        <f aca="true" t="shared" si="0" ref="H9:H20">(F9*G9)</f>
        <v>#VALUE!</v>
      </c>
      <c r="I9" s="20" t="s">
        <v>0</v>
      </c>
      <c r="J9" s="15" t="e">
        <f aca="true" t="shared" si="1" ref="J9:J20">(H9*I9)</f>
        <v>#VALUE!</v>
      </c>
      <c r="K9" s="15" t="e">
        <f aca="true" t="shared" si="2" ref="K9:K20">(H9+J9)</f>
        <v>#VALUE!</v>
      </c>
    </row>
    <row r="10" spans="1:11" ht="19.5" customHeight="1">
      <c r="A10" s="3">
        <v>3</v>
      </c>
      <c r="B10" s="3" t="s">
        <v>147</v>
      </c>
      <c r="C10" s="3"/>
      <c r="D10" s="3"/>
      <c r="E10" s="9" t="s">
        <v>5</v>
      </c>
      <c r="F10" s="4">
        <v>2500</v>
      </c>
      <c r="G10" s="32" t="s">
        <v>0</v>
      </c>
      <c r="H10" s="15" t="e">
        <f t="shared" si="0"/>
        <v>#VALUE!</v>
      </c>
      <c r="I10" s="20" t="s">
        <v>0</v>
      </c>
      <c r="J10" s="15" t="e">
        <f t="shared" si="1"/>
        <v>#VALUE!</v>
      </c>
      <c r="K10" s="15" t="e">
        <f t="shared" si="2"/>
        <v>#VALUE!</v>
      </c>
    </row>
    <row r="11" spans="1:11" ht="28.5" customHeight="1">
      <c r="A11" s="3">
        <v>4</v>
      </c>
      <c r="B11" s="10" t="s">
        <v>176</v>
      </c>
      <c r="C11" s="3"/>
      <c r="D11" s="3"/>
      <c r="E11" s="9" t="s">
        <v>5</v>
      </c>
      <c r="F11" s="4">
        <v>700</v>
      </c>
      <c r="G11" s="32" t="s">
        <v>0</v>
      </c>
      <c r="H11" s="15" t="e">
        <f t="shared" si="0"/>
        <v>#VALUE!</v>
      </c>
      <c r="I11" s="20" t="s">
        <v>0</v>
      </c>
      <c r="J11" s="15" t="e">
        <f t="shared" si="1"/>
        <v>#VALUE!</v>
      </c>
      <c r="K11" s="15" t="e">
        <f t="shared" si="2"/>
        <v>#VALUE!</v>
      </c>
    </row>
    <row r="12" spans="1:11" ht="25.5" customHeight="1">
      <c r="A12" s="3">
        <v>5</v>
      </c>
      <c r="B12" s="130" t="s">
        <v>175</v>
      </c>
      <c r="C12" s="3"/>
      <c r="D12" s="3"/>
      <c r="E12" s="9" t="s">
        <v>5</v>
      </c>
      <c r="F12" s="4">
        <v>800</v>
      </c>
      <c r="G12" s="32" t="s">
        <v>0</v>
      </c>
      <c r="H12" s="15" t="e">
        <f t="shared" si="0"/>
        <v>#VALUE!</v>
      </c>
      <c r="I12" s="20" t="s">
        <v>0</v>
      </c>
      <c r="J12" s="15" t="e">
        <f t="shared" si="1"/>
        <v>#VALUE!</v>
      </c>
      <c r="K12" s="15" t="e">
        <f t="shared" si="2"/>
        <v>#VALUE!</v>
      </c>
    </row>
    <row r="13" spans="1:11" ht="30" customHeight="1">
      <c r="A13" s="3">
        <v>6</v>
      </c>
      <c r="B13" s="10" t="s">
        <v>148</v>
      </c>
      <c r="C13" s="3"/>
      <c r="D13" s="3"/>
      <c r="E13" s="9" t="s">
        <v>5</v>
      </c>
      <c r="F13" s="4">
        <v>500</v>
      </c>
      <c r="G13" s="32" t="s">
        <v>0</v>
      </c>
      <c r="H13" s="15" t="e">
        <f t="shared" si="0"/>
        <v>#VALUE!</v>
      </c>
      <c r="I13" s="20" t="s">
        <v>0</v>
      </c>
      <c r="J13" s="15" t="e">
        <f t="shared" si="1"/>
        <v>#VALUE!</v>
      </c>
      <c r="K13" s="15" t="e">
        <f t="shared" si="2"/>
        <v>#VALUE!</v>
      </c>
    </row>
    <row r="14" spans="1:11" ht="27" customHeight="1">
      <c r="A14" s="3">
        <v>7</v>
      </c>
      <c r="B14" s="10" t="s">
        <v>149</v>
      </c>
      <c r="C14" s="3"/>
      <c r="D14" s="3"/>
      <c r="E14" s="9" t="s">
        <v>5</v>
      </c>
      <c r="F14" s="4">
        <v>600</v>
      </c>
      <c r="G14" s="32" t="s">
        <v>0</v>
      </c>
      <c r="H14" s="15" t="e">
        <f t="shared" si="0"/>
        <v>#VALUE!</v>
      </c>
      <c r="I14" s="20" t="s">
        <v>0</v>
      </c>
      <c r="J14" s="15" t="e">
        <f t="shared" si="1"/>
        <v>#VALUE!</v>
      </c>
      <c r="K14" s="15" t="e">
        <f t="shared" si="2"/>
        <v>#VALUE!</v>
      </c>
    </row>
    <row r="15" spans="1:11" ht="28.5" customHeight="1">
      <c r="A15" s="3">
        <v>8</v>
      </c>
      <c r="B15" s="10" t="s">
        <v>150</v>
      </c>
      <c r="C15" s="3"/>
      <c r="D15" s="3"/>
      <c r="E15" s="9" t="s">
        <v>5</v>
      </c>
      <c r="F15" s="4">
        <v>100</v>
      </c>
      <c r="G15" s="32" t="s">
        <v>0</v>
      </c>
      <c r="H15" s="15" t="e">
        <f t="shared" si="0"/>
        <v>#VALUE!</v>
      </c>
      <c r="I15" s="20" t="s">
        <v>0</v>
      </c>
      <c r="J15" s="15" t="e">
        <f t="shared" si="1"/>
        <v>#VALUE!</v>
      </c>
      <c r="K15" s="15" t="e">
        <f t="shared" si="2"/>
        <v>#VALUE!</v>
      </c>
    </row>
    <row r="16" spans="1:11" ht="27" customHeight="1">
      <c r="A16" s="3">
        <v>9</v>
      </c>
      <c r="B16" s="10" t="s">
        <v>151</v>
      </c>
      <c r="C16" s="3"/>
      <c r="D16" s="3"/>
      <c r="E16" s="9" t="s">
        <v>5</v>
      </c>
      <c r="F16" s="4">
        <v>100</v>
      </c>
      <c r="G16" s="32" t="s">
        <v>0</v>
      </c>
      <c r="H16" s="15" t="e">
        <f t="shared" si="0"/>
        <v>#VALUE!</v>
      </c>
      <c r="I16" s="20" t="s">
        <v>0</v>
      </c>
      <c r="J16" s="15" t="e">
        <f t="shared" si="1"/>
        <v>#VALUE!</v>
      </c>
      <c r="K16" s="15" t="e">
        <f t="shared" si="2"/>
        <v>#VALUE!</v>
      </c>
    </row>
    <row r="17" spans="1:11" ht="28.5" customHeight="1">
      <c r="A17" s="3">
        <v>10</v>
      </c>
      <c r="B17" s="57" t="s">
        <v>178</v>
      </c>
      <c r="C17" s="120"/>
      <c r="D17" s="3"/>
      <c r="E17" s="9" t="s">
        <v>5</v>
      </c>
      <c r="F17" s="4">
        <v>50</v>
      </c>
      <c r="G17" s="32" t="s">
        <v>0</v>
      </c>
      <c r="H17" s="15" t="e">
        <f t="shared" si="0"/>
        <v>#VALUE!</v>
      </c>
      <c r="I17" s="20" t="s">
        <v>0</v>
      </c>
      <c r="J17" s="15" t="e">
        <f t="shared" si="1"/>
        <v>#VALUE!</v>
      </c>
      <c r="K17" s="15" t="e">
        <f t="shared" si="2"/>
        <v>#VALUE!</v>
      </c>
    </row>
    <row r="18" spans="1:11" ht="19.5" customHeight="1">
      <c r="A18" s="3">
        <v>11</v>
      </c>
      <c r="B18" s="3" t="s">
        <v>152</v>
      </c>
      <c r="C18" s="3"/>
      <c r="D18" s="3"/>
      <c r="E18" s="9" t="s">
        <v>5</v>
      </c>
      <c r="F18" s="4">
        <v>800</v>
      </c>
      <c r="G18" s="32" t="s">
        <v>0</v>
      </c>
      <c r="H18" s="15" t="e">
        <f t="shared" si="0"/>
        <v>#VALUE!</v>
      </c>
      <c r="I18" s="20" t="s">
        <v>0</v>
      </c>
      <c r="J18" s="15" t="e">
        <f t="shared" si="1"/>
        <v>#VALUE!</v>
      </c>
      <c r="K18" s="15" t="e">
        <f t="shared" si="2"/>
        <v>#VALUE!</v>
      </c>
    </row>
    <row r="19" spans="1:11" ht="19.5" customHeight="1">
      <c r="A19" s="3">
        <v>12</v>
      </c>
      <c r="B19" s="3" t="s">
        <v>153</v>
      </c>
      <c r="C19" s="3"/>
      <c r="D19" s="3"/>
      <c r="E19" s="9" t="s">
        <v>5</v>
      </c>
      <c r="F19" s="4">
        <v>2500</v>
      </c>
      <c r="G19" s="32" t="s">
        <v>0</v>
      </c>
      <c r="H19" s="15" t="e">
        <f t="shared" si="0"/>
        <v>#VALUE!</v>
      </c>
      <c r="I19" s="20" t="s">
        <v>0</v>
      </c>
      <c r="J19" s="15" t="e">
        <f t="shared" si="1"/>
        <v>#VALUE!</v>
      </c>
      <c r="K19" s="15" t="e">
        <f t="shared" si="2"/>
        <v>#VALUE!</v>
      </c>
    </row>
    <row r="20" spans="1:11" ht="19.5" customHeight="1">
      <c r="A20" s="3">
        <v>13</v>
      </c>
      <c r="B20" s="3" t="s">
        <v>154</v>
      </c>
      <c r="C20" s="3"/>
      <c r="D20" s="3"/>
      <c r="E20" s="9" t="s">
        <v>5</v>
      </c>
      <c r="F20" s="4">
        <v>17000</v>
      </c>
      <c r="G20" s="32" t="s">
        <v>0</v>
      </c>
      <c r="H20" s="54" t="e">
        <f t="shared" si="0"/>
        <v>#VALUE!</v>
      </c>
      <c r="I20" s="20" t="s">
        <v>0</v>
      </c>
      <c r="J20" s="15" t="e">
        <f t="shared" si="1"/>
        <v>#VALUE!</v>
      </c>
      <c r="K20" s="54" t="e">
        <f t="shared" si="2"/>
        <v>#VALUE!</v>
      </c>
    </row>
    <row r="21" spans="1:11" ht="20.25" customHeight="1">
      <c r="A21" s="145" t="s">
        <v>0</v>
      </c>
      <c r="B21" s="146"/>
      <c r="C21" s="146"/>
      <c r="D21" s="146"/>
      <c r="E21" s="146"/>
      <c r="F21" s="146"/>
      <c r="G21" s="146"/>
      <c r="H21" s="69" t="e">
        <f>SUM(H8:H20)</f>
        <v>#VALUE!</v>
      </c>
      <c r="I21" s="70"/>
      <c r="J21" s="70"/>
      <c r="K21" s="69" t="e">
        <f>SUM(K8:K20)</f>
        <v>#VALUE!</v>
      </c>
    </row>
    <row r="22" spans="8:11" ht="12.75">
      <c r="H22" s="13" t="s">
        <v>0</v>
      </c>
      <c r="K22" s="13" t="s">
        <v>0</v>
      </c>
    </row>
    <row r="23" spans="1:11" ht="12.75">
      <c r="A23" s="177" t="s">
        <v>179</v>
      </c>
      <c r="B23" s="177"/>
      <c r="C23" s="177"/>
      <c r="H23" s="13" t="s">
        <v>0</v>
      </c>
      <c r="K23" s="13" t="s">
        <v>0</v>
      </c>
    </row>
    <row r="24" spans="8:11" ht="13.5" thickBot="1">
      <c r="H24" s="13" t="s">
        <v>0</v>
      </c>
      <c r="K24" s="13" t="s">
        <v>0</v>
      </c>
    </row>
    <row r="25" spans="2:11" ht="12.75">
      <c r="B25" s="139" t="s">
        <v>194</v>
      </c>
      <c r="C25" s="150"/>
      <c r="D25" s="150"/>
      <c r="E25" s="150"/>
      <c r="F25" s="150"/>
      <c r="G25" s="150"/>
      <c r="H25" s="150"/>
      <c r="I25" s="150"/>
      <c r="J25" s="150"/>
      <c r="K25" s="151"/>
    </row>
    <row r="26" spans="2:11" ht="13.5" thickBot="1">
      <c r="B26" s="152"/>
      <c r="C26" s="153"/>
      <c r="D26" s="153"/>
      <c r="E26" s="153"/>
      <c r="F26" s="153"/>
      <c r="G26" s="153"/>
      <c r="H26" s="153"/>
      <c r="I26" s="153"/>
      <c r="J26" s="153"/>
      <c r="K26" s="154"/>
    </row>
    <row r="27" spans="8:11" ht="12.75">
      <c r="H27" s="13"/>
      <c r="K27" s="13"/>
    </row>
    <row r="28" spans="8:11" ht="13.5" thickBot="1">
      <c r="H28" s="13"/>
      <c r="K28" s="13"/>
    </row>
    <row r="29" spans="2:11" ht="12.75">
      <c r="B29" s="139" t="s">
        <v>195</v>
      </c>
      <c r="C29" s="140"/>
      <c r="D29" s="140"/>
      <c r="E29" s="140"/>
      <c r="F29" s="140"/>
      <c r="G29" s="140"/>
      <c r="H29" s="140"/>
      <c r="I29" s="140"/>
      <c r="J29" s="140"/>
      <c r="K29" s="141"/>
    </row>
    <row r="30" spans="2:11" ht="13.5" thickBot="1">
      <c r="B30" s="142"/>
      <c r="C30" s="143"/>
      <c r="D30" s="143"/>
      <c r="E30" s="143"/>
      <c r="F30" s="143"/>
      <c r="G30" s="143"/>
      <c r="H30" s="143"/>
      <c r="I30" s="143"/>
      <c r="J30" s="143"/>
      <c r="K30" s="144"/>
    </row>
    <row r="31" ht="12.75">
      <c r="K31" s="13" t="s">
        <v>0</v>
      </c>
    </row>
    <row r="32" ht="12.75">
      <c r="K32" s="13" t="s">
        <v>0</v>
      </c>
    </row>
  </sheetData>
  <mergeCells count="5">
    <mergeCell ref="B29:K30"/>
    <mergeCell ref="A21:G21"/>
    <mergeCell ref="A23:C23"/>
    <mergeCell ref="C2:F2"/>
    <mergeCell ref="B25:K26"/>
  </mergeCells>
  <printOptions/>
  <pageMargins left="0.7874015748031497" right="0.7874015748031497" top="0.984251968503937" bottom="0.5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2"/>
  <dimension ref="A1:K16"/>
  <sheetViews>
    <sheetView tabSelected="1" zoomScalePageLayoutView="0" workbookViewId="0" topLeftCell="A1">
      <selection activeCell="B61" sqref="B61"/>
    </sheetView>
  </sheetViews>
  <sheetFormatPr defaultColWidth="9.00390625" defaultRowHeight="12.75"/>
  <cols>
    <col min="1" max="1" width="4.00390625" style="0" customWidth="1"/>
    <col min="2" max="2" width="48.375" style="0" customWidth="1"/>
    <col min="3" max="3" width="12.125" style="0" customWidth="1"/>
    <col min="4" max="4" width="11.75390625" style="0" customWidth="1"/>
    <col min="5" max="5" width="4.75390625" style="0" customWidth="1"/>
    <col min="6" max="6" width="6.125" style="0" customWidth="1"/>
    <col min="7" max="7" width="7.75390625" style="0" customWidth="1"/>
    <col min="8" max="8" width="11.625" style="0" customWidth="1"/>
    <col min="9" max="9" width="5.25390625" style="0" customWidth="1"/>
    <col min="10" max="10" width="8.125" style="0" customWidth="1"/>
    <col min="11" max="11" width="11.625" style="0" customWidth="1"/>
  </cols>
  <sheetData>
    <row r="1" spans="1:4" ht="12.75">
      <c r="A1" s="155" t="s">
        <v>142</v>
      </c>
      <c r="B1" s="155"/>
      <c r="C1" s="1"/>
      <c r="D1" s="1"/>
    </row>
    <row r="2" spans="1:8" ht="12.75">
      <c r="A2" s="2" t="s">
        <v>0</v>
      </c>
      <c r="B2" s="2" t="s">
        <v>0</v>
      </c>
      <c r="C2" s="148" t="s">
        <v>0</v>
      </c>
      <c r="D2" s="149"/>
      <c r="E2" s="149"/>
      <c r="F2" s="149"/>
      <c r="H2" t="s">
        <v>0</v>
      </c>
    </row>
    <row r="3" spans="1:4" ht="13.5" customHeight="1">
      <c r="A3" s="178" t="s">
        <v>192</v>
      </c>
      <c r="B3" s="178"/>
      <c r="C3" s="2"/>
      <c r="D3" s="2"/>
    </row>
    <row r="5" spans="2:4" ht="12.75">
      <c r="B5" s="2" t="s">
        <v>0</v>
      </c>
      <c r="C5" s="2"/>
      <c r="D5" s="2"/>
    </row>
    <row r="6" spans="1:11" ht="63.75">
      <c r="A6" s="39" t="s">
        <v>1</v>
      </c>
      <c r="B6" s="39" t="s">
        <v>16</v>
      </c>
      <c r="C6" s="40" t="s">
        <v>57</v>
      </c>
      <c r="D6" s="40" t="s">
        <v>58</v>
      </c>
      <c r="E6" s="40" t="s">
        <v>15</v>
      </c>
      <c r="F6" s="40" t="s">
        <v>2</v>
      </c>
      <c r="G6" s="40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8" t="s">
        <v>11</v>
      </c>
      <c r="H7" s="8" t="s">
        <v>8</v>
      </c>
      <c r="I7" s="8" t="s">
        <v>9</v>
      </c>
      <c r="J7" s="8" t="s">
        <v>10</v>
      </c>
      <c r="K7" s="8" t="s">
        <v>59</v>
      </c>
    </row>
    <row r="8" spans="1:11" ht="42.75" customHeight="1">
      <c r="A8" s="3">
        <v>1</v>
      </c>
      <c r="B8" s="10" t="s">
        <v>72</v>
      </c>
      <c r="C8" s="10"/>
      <c r="D8" s="10"/>
      <c r="E8" s="9" t="s">
        <v>5</v>
      </c>
      <c r="F8" s="4">
        <v>200</v>
      </c>
      <c r="G8" s="32" t="s">
        <v>0</v>
      </c>
      <c r="H8" s="54" t="e">
        <f>F8*G8</f>
        <v>#VALUE!</v>
      </c>
      <c r="I8" s="20" t="s">
        <v>0</v>
      </c>
      <c r="J8" s="15" t="e">
        <f>H8*I8</f>
        <v>#VALUE!</v>
      </c>
      <c r="K8" s="54" t="e">
        <f>H8+J8</f>
        <v>#VALUE!</v>
      </c>
    </row>
    <row r="9" spans="1:11" ht="24" customHeight="1">
      <c r="A9" s="145" t="s">
        <v>6</v>
      </c>
      <c r="B9" s="146"/>
      <c r="C9" s="146"/>
      <c r="D9" s="146"/>
      <c r="E9" s="146"/>
      <c r="F9" s="146"/>
      <c r="G9" s="146"/>
      <c r="H9" s="69" t="e">
        <f>SUM(H8)</f>
        <v>#VALUE!</v>
      </c>
      <c r="I9" s="70"/>
      <c r="J9" s="70"/>
      <c r="K9" s="69" t="e">
        <f>SUM(K8)</f>
        <v>#VALUE!</v>
      </c>
    </row>
    <row r="10" spans="8:11" ht="13.5" thickBot="1">
      <c r="H10" s="13" t="s">
        <v>0</v>
      </c>
      <c r="K10" s="13" t="s">
        <v>0</v>
      </c>
    </row>
    <row r="11" spans="2:11" ht="12.75">
      <c r="B11" s="139" t="s">
        <v>194</v>
      </c>
      <c r="C11" s="150"/>
      <c r="D11" s="150"/>
      <c r="E11" s="150"/>
      <c r="F11" s="150"/>
      <c r="G11" s="150"/>
      <c r="H11" s="150"/>
      <c r="I11" s="150"/>
      <c r="J11" s="150"/>
      <c r="K11" s="151"/>
    </row>
    <row r="12" spans="2:11" ht="13.5" thickBot="1">
      <c r="B12" s="152"/>
      <c r="C12" s="153"/>
      <c r="D12" s="153"/>
      <c r="E12" s="153"/>
      <c r="F12" s="153"/>
      <c r="G12" s="153"/>
      <c r="H12" s="153"/>
      <c r="I12" s="153"/>
      <c r="J12" s="153"/>
      <c r="K12" s="154"/>
    </row>
    <row r="13" spans="8:11" ht="12.75">
      <c r="H13" s="13"/>
      <c r="K13" s="13"/>
    </row>
    <row r="14" spans="8:11" ht="13.5" thickBot="1">
      <c r="H14" s="13"/>
      <c r="K14" s="13"/>
    </row>
    <row r="15" spans="2:11" ht="12.75">
      <c r="B15" s="139" t="s">
        <v>195</v>
      </c>
      <c r="C15" s="140"/>
      <c r="D15" s="140"/>
      <c r="E15" s="140"/>
      <c r="F15" s="140"/>
      <c r="G15" s="140"/>
      <c r="H15" s="140"/>
      <c r="I15" s="140"/>
      <c r="J15" s="140"/>
      <c r="K15" s="141"/>
    </row>
    <row r="16" spans="2:11" ht="13.5" thickBot="1">
      <c r="B16" s="142"/>
      <c r="C16" s="143"/>
      <c r="D16" s="143"/>
      <c r="E16" s="143"/>
      <c r="F16" s="143"/>
      <c r="G16" s="143"/>
      <c r="H16" s="143"/>
      <c r="I16" s="143"/>
      <c r="J16" s="143"/>
      <c r="K16" s="144"/>
    </row>
  </sheetData>
  <sheetProtection/>
  <mergeCells count="6">
    <mergeCell ref="A1:B1"/>
    <mergeCell ref="C2:F2"/>
    <mergeCell ref="B11:K12"/>
    <mergeCell ref="B15:K16"/>
    <mergeCell ref="A9:G9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34"/>
  <sheetViews>
    <sheetView tabSelected="1" zoomScalePageLayoutView="0" workbookViewId="0" topLeftCell="A1">
      <selection activeCell="B61" sqref="B61"/>
    </sheetView>
  </sheetViews>
  <sheetFormatPr defaultColWidth="9.00390625" defaultRowHeight="12.75"/>
  <cols>
    <col min="1" max="1" width="4.125" style="0" customWidth="1"/>
    <col min="2" max="2" width="51.25390625" style="0" customWidth="1"/>
    <col min="3" max="3" width="11.75390625" style="0" customWidth="1"/>
    <col min="4" max="4" width="11.375" style="0" customWidth="1"/>
    <col min="5" max="5" width="9.875" style="0" customWidth="1"/>
    <col min="6" max="6" width="6.125" style="0" customWidth="1"/>
    <col min="7" max="7" width="7.75390625" style="11" customWidth="1"/>
    <col min="8" max="8" width="12.00390625" style="13" customWidth="1"/>
    <col min="9" max="9" width="6.00390625" style="21" customWidth="1"/>
    <col min="10" max="10" width="8.375" style="13" customWidth="1"/>
    <col min="11" max="11" width="12.00390625" style="0" customWidth="1"/>
  </cols>
  <sheetData>
    <row r="1" spans="2:4" ht="12.75">
      <c r="B1" s="1" t="s">
        <v>143</v>
      </c>
      <c r="C1" s="1"/>
      <c r="D1" s="1"/>
    </row>
    <row r="2" spans="1:8" ht="12.75">
      <c r="A2" s="2" t="s">
        <v>0</v>
      </c>
      <c r="B2" s="2"/>
      <c r="C2" s="148" t="s">
        <v>0</v>
      </c>
      <c r="D2" s="149"/>
      <c r="E2" s="149"/>
      <c r="F2" s="149"/>
      <c r="H2" s="13" t="s">
        <v>0</v>
      </c>
    </row>
    <row r="3" spans="1:4" ht="12.75">
      <c r="A3" s="2" t="s">
        <v>141</v>
      </c>
      <c r="B3" s="2"/>
      <c r="C3" s="2"/>
      <c r="D3" s="2"/>
    </row>
    <row r="5" spans="2:4" ht="12.75">
      <c r="B5" s="2" t="s">
        <v>0</v>
      </c>
      <c r="C5" s="2"/>
      <c r="D5" s="2"/>
    </row>
    <row r="6" spans="1:11" ht="63.75">
      <c r="A6" s="39" t="s">
        <v>1</v>
      </c>
      <c r="B6" s="39" t="s">
        <v>16</v>
      </c>
      <c r="C6" s="40" t="s">
        <v>57</v>
      </c>
      <c r="D6" s="40" t="s">
        <v>58</v>
      </c>
      <c r="E6" s="40" t="s">
        <v>15</v>
      </c>
      <c r="F6" s="40" t="s">
        <v>2</v>
      </c>
      <c r="G6" s="44" t="s">
        <v>3</v>
      </c>
      <c r="H6" s="45" t="s">
        <v>14</v>
      </c>
      <c r="I6" s="46" t="s">
        <v>4</v>
      </c>
      <c r="J6" s="45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12" t="s">
        <v>11</v>
      </c>
      <c r="H7" s="14" t="s">
        <v>8</v>
      </c>
      <c r="I7" s="22" t="s">
        <v>9</v>
      </c>
      <c r="J7" s="14" t="s">
        <v>10</v>
      </c>
      <c r="K7" s="7"/>
    </row>
    <row r="8" spans="1:11" s="25" customFormat="1" ht="12.75">
      <c r="A8" s="24">
        <v>1</v>
      </c>
      <c r="B8" s="24" t="s">
        <v>26</v>
      </c>
      <c r="C8" s="24"/>
      <c r="D8" s="24"/>
      <c r="E8" s="24" t="s">
        <v>17</v>
      </c>
      <c r="F8" s="24">
        <v>650</v>
      </c>
      <c r="G8" s="31" t="s">
        <v>0</v>
      </c>
      <c r="H8" s="15" t="e">
        <f>(F8*G8)</f>
        <v>#VALUE!</v>
      </c>
      <c r="I8" s="20"/>
      <c r="J8" s="15" t="e">
        <f>(H8*I8)</f>
        <v>#VALUE!</v>
      </c>
      <c r="K8" s="15" t="e">
        <f>(H8+J8)</f>
        <v>#VALUE!</v>
      </c>
    </row>
    <row r="9" spans="1:11" s="25" customFormat="1" ht="12.75">
      <c r="A9" s="24">
        <v>2</v>
      </c>
      <c r="B9" s="24" t="s">
        <v>27</v>
      </c>
      <c r="C9" s="24"/>
      <c r="D9" s="24"/>
      <c r="E9" s="24" t="s">
        <v>17</v>
      </c>
      <c r="F9" s="26">
        <v>750</v>
      </c>
      <c r="G9" s="31" t="s">
        <v>0</v>
      </c>
      <c r="H9" s="15" t="e">
        <f aca="true" t="shared" si="0" ref="H9:H16">(F9*G9)</f>
        <v>#VALUE!</v>
      </c>
      <c r="I9" s="20"/>
      <c r="J9" s="15" t="e">
        <f aca="true" t="shared" si="1" ref="J9:J16">(H9*I9)</f>
        <v>#VALUE!</v>
      </c>
      <c r="K9" s="15" t="e">
        <f aca="true" t="shared" si="2" ref="K9:K16">(H9+J9)</f>
        <v>#VALUE!</v>
      </c>
    </row>
    <row r="10" spans="1:11" s="25" customFormat="1" ht="12.75">
      <c r="A10" s="24">
        <v>3</v>
      </c>
      <c r="B10" s="24" t="s">
        <v>28</v>
      </c>
      <c r="C10" s="24"/>
      <c r="D10" s="24"/>
      <c r="E10" s="24" t="s">
        <v>17</v>
      </c>
      <c r="F10" s="26">
        <v>1100</v>
      </c>
      <c r="G10" s="31" t="s">
        <v>0</v>
      </c>
      <c r="H10" s="15" t="e">
        <f t="shared" si="0"/>
        <v>#VALUE!</v>
      </c>
      <c r="I10" s="20"/>
      <c r="J10" s="15" t="e">
        <f t="shared" si="1"/>
        <v>#VALUE!</v>
      </c>
      <c r="K10" s="15" t="e">
        <f t="shared" si="2"/>
        <v>#VALUE!</v>
      </c>
    </row>
    <row r="11" spans="1:11" s="25" customFormat="1" ht="12.75">
      <c r="A11" s="24">
        <v>4</v>
      </c>
      <c r="B11" s="24" t="s">
        <v>29</v>
      </c>
      <c r="C11" s="24"/>
      <c r="D11" s="24"/>
      <c r="E11" s="24" t="s">
        <v>17</v>
      </c>
      <c r="F11" s="26">
        <v>1000</v>
      </c>
      <c r="G11" s="31" t="s">
        <v>0</v>
      </c>
      <c r="H11" s="15" t="e">
        <f t="shared" si="0"/>
        <v>#VALUE!</v>
      </c>
      <c r="I11" s="20"/>
      <c r="J11" s="15" t="e">
        <f t="shared" si="1"/>
        <v>#VALUE!</v>
      </c>
      <c r="K11" s="15" t="e">
        <f t="shared" si="2"/>
        <v>#VALUE!</v>
      </c>
    </row>
    <row r="12" spans="1:11" s="25" customFormat="1" ht="25.5">
      <c r="A12" s="24">
        <v>5</v>
      </c>
      <c r="B12" s="41" t="s">
        <v>40</v>
      </c>
      <c r="C12" s="41"/>
      <c r="D12" s="41"/>
      <c r="E12" s="24" t="s">
        <v>17</v>
      </c>
      <c r="F12" s="26">
        <v>50</v>
      </c>
      <c r="G12" s="31" t="s">
        <v>0</v>
      </c>
      <c r="H12" s="15" t="e">
        <f t="shared" si="0"/>
        <v>#VALUE!</v>
      </c>
      <c r="I12" s="20"/>
      <c r="J12" s="15" t="e">
        <f t="shared" si="1"/>
        <v>#VALUE!</v>
      </c>
      <c r="K12" s="15" t="e">
        <f t="shared" si="2"/>
        <v>#VALUE!</v>
      </c>
    </row>
    <row r="13" spans="1:11" s="25" customFormat="1" ht="12.75">
      <c r="A13" s="24">
        <v>6</v>
      </c>
      <c r="B13" s="24" t="s">
        <v>18</v>
      </c>
      <c r="C13" s="24"/>
      <c r="D13" s="24"/>
      <c r="E13" s="24" t="s">
        <v>5</v>
      </c>
      <c r="F13" s="26">
        <v>3700</v>
      </c>
      <c r="G13" s="31" t="s">
        <v>0</v>
      </c>
      <c r="H13" s="15" t="e">
        <f t="shared" si="0"/>
        <v>#VALUE!</v>
      </c>
      <c r="I13" s="20"/>
      <c r="J13" s="15" t="e">
        <f t="shared" si="1"/>
        <v>#VALUE!</v>
      </c>
      <c r="K13" s="15" t="e">
        <f t="shared" si="2"/>
        <v>#VALUE!</v>
      </c>
    </row>
    <row r="14" spans="1:11" s="25" customFormat="1" ht="12.75">
      <c r="A14" s="24">
        <v>7</v>
      </c>
      <c r="B14" s="24" t="s">
        <v>30</v>
      </c>
      <c r="C14" s="24"/>
      <c r="D14" s="24"/>
      <c r="E14" s="24" t="s">
        <v>17</v>
      </c>
      <c r="F14" s="26">
        <v>20</v>
      </c>
      <c r="G14" s="31" t="s">
        <v>0</v>
      </c>
      <c r="H14" s="15" t="e">
        <f t="shared" si="0"/>
        <v>#VALUE!</v>
      </c>
      <c r="I14" s="20"/>
      <c r="J14" s="15" t="e">
        <f t="shared" si="1"/>
        <v>#VALUE!</v>
      </c>
      <c r="K14" s="15" t="e">
        <f t="shared" si="2"/>
        <v>#VALUE!</v>
      </c>
    </row>
    <row r="15" spans="1:11" s="25" customFormat="1" ht="12.75">
      <c r="A15" s="24">
        <v>8</v>
      </c>
      <c r="B15" s="24" t="s">
        <v>31</v>
      </c>
      <c r="C15" s="24"/>
      <c r="D15" s="24"/>
      <c r="E15" s="24" t="s">
        <v>17</v>
      </c>
      <c r="F15" s="26">
        <v>2</v>
      </c>
      <c r="G15" s="31" t="s">
        <v>0</v>
      </c>
      <c r="H15" s="15" t="e">
        <f t="shared" si="0"/>
        <v>#VALUE!</v>
      </c>
      <c r="I15" s="20"/>
      <c r="J15" s="15" t="e">
        <f t="shared" si="1"/>
        <v>#VALUE!</v>
      </c>
      <c r="K15" s="15" t="e">
        <f t="shared" si="2"/>
        <v>#VALUE!</v>
      </c>
    </row>
    <row r="16" spans="1:11" s="25" customFormat="1" ht="28.5" customHeight="1">
      <c r="A16" s="24">
        <v>9</v>
      </c>
      <c r="B16" s="41" t="s">
        <v>41</v>
      </c>
      <c r="C16" s="41"/>
      <c r="D16" s="41"/>
      <c r="E16" s="24" t="s">
        <v>5</v>
      </c>
      <c r="F16" s="26">
        <v>450</v>
      </c>
      <c r="G16" s="31" t="s">
        <v>0</v>
      </c>
      <c r="H16" s="54" t="e">
        <f t="shared" si="0"/>
        <v>#VALUE!</v>
      </c>
      <c r="I16" s="20"/>
      <c r="J16" s="15" t="e">
        <f t="shared" si="1"/>
        <v>#VALUE!</v>
      </c>
      <c r="K16" s="54" t="e">
        <f t="shared" si="2"/>
        <v>#VALUE!</v>
      </c>
    </row>
    <row r="17" spans="1:11" ht="12.75">
      <c r="A17" s="145" t="s">
        <v>6</v>
      </c>
      <c r="B17" s="146"/>
      <c r="C17" s="146"/>
      <c r="D17" s="146"/>
      <c r="E17" s="146"/>
      <c r="F17" s="146"/>
      <c r="G17" s="146"/>
      <c r="H17" s="55" t="e">
        <f>SUM(H8:H16)</f>
        <v>#VALUE!</v>
      </c>
      <c r="I17" s="23"/>
      <c r="J17" s="16"/>
      <c r="K17" s="55" t="e">
        <f>SUM(K8:K16)</f>
        <v>#VALUE!</v>
      </c>
    </row>
    <row r="18" spans="8:11" ht="12.75">
      <c r="H18" s="13" t="s">
        <v>0</v>
      </c>
      <c r="K18" s="13" t="s">
        <v>0</v>
      </c>
    </row>
    <row r="19" spans="2:11" ht="12.75">
      <c r="B19" s="34" t="s">
        <v>32</v>
      </c>
      <c r="C19" s="34"/>
      <c r="D19" s="34"/>
      <c r="H19" s="13" t="s">
        <v>0</v>
      </c>
      <c r="K19" s="13" t="s">
        <v>0</v>
      </c>
    </row>
    <row r="20" spans="2:11" ht="12.75">
      <c r="B20" s="33" t="s">
        <v>33</v>
      </c>
      <c r="C20" s="33"/>
      <c r="D20" s="33"/>
      <c r="H20" s="13" t="s">
        <v>0</v>
      </c>
      <c r="K20" s="13" t="s">
        <v>0</v>
      </c>
    </row>
    <row r="21" spans="2:11" ht="12.75">
      <c r="B21" s="33" t="s">
        <v>34</v>
      </c>
      <c r="C21" s="33"/>
      <c r="D21" s="33"/>
      <c r="H21" s="13" t="s">
        <v>0</v>
      </c>
      <c r="K21" s="13" t="s">
        <v>0</v>
      </c>
    </row>
    <row r="22" spans="2:11" ht="12.75">
      <c r="B22" s="33" t="s">
        <v>35</v>
      </c>
      <c r="C22" s="33"/>
      <c r="D22" s="33"/>
      <c r="H22" s="13" t="s">
        <v>0</v>
      </c>
      <c r="K22" s="13" t="s">
        <v>0</v>
      </c>
    </row>
    <row r="23" spans="2:4" ht="12.75">
      <c r="B23" s="33" t="s">
        <v>36</v>
      </c>
      <c r="C23" s="33"/>
      <c r="D23" s="33"/>
    </row>
    <row r="24" spans="2:4" ht="12.75">
      <c r="B24" s="33" t="s">
        <v>161</v>
      </c>
      <c r="C24" s="33"/>
      <c r="D24" s="33"/>
    </row>
    <row r="25" spans="2:4" ht="12.75">
      <c r="B25" s="33" t="s">
        <v>162</v>
      </c>
      <c r="C25" s="33"/>
      <c r="D25" s="33"/>
    </row>
    <row r="26" spans="2:4" ht="12.75">
      <c r="B26" s="33" t="s">
        <v>188</v>
      </c>
      <c r="C26" s="33"/>
      <c r="D26" s="33"/>
    </row>
    <row r="27" spans="2:4" ht="12.75">
      <c r="B27" s="33" t="s">
        <v>37</v>
      </c>
      <c r="C27" s="33"/>
      <c r="D27" s="33"/>
    </row>
    <row r="28" ht="13.5" thickBot="1"/>
    <row r="29" spans="2:11" ht="12.75">
      <c r="B29" s="139" t="s">
        <v>194</v>
      </c>
      <c r="C29" s="150"/>
      <c r="D29" s="150"/>
      <c r="E29" s="150"/>
      <c r="F29" s="150"/>
      <c r="G29" s="150"/>
      <c r="H29" s="150"/>
      <c r="I29" s="150"/>
      <c r="J29" s="150"/>
      <c r="K29" s="151"/>
    </row>
    <row r="30" spans="2:11" ht="13.5" thickBot="1">
      <c r="B30" s="152"/>
      <c r="C30" s="153"/>
      <c r="D30" s="153"/>
      <c r="E30" s="153"/>
      <c r="F30" s="153"/>
      <c r="G30" s="153"/>
      <c r="H30" s="153"/>
      <c r="I30" s="153"/>
      <c r="J30" s="153"/>
      <c r="K30" s="154"/>
    </row>
    <row r="31" spans="7:11" ht="12.75">
      <c r="G31"/>
      <c r="I31"/>
      <c r="J31"/>
      <c r="K31" s="13"/>
    </row>
    <row r="32" spans="7:11" ht="13.5" thickBot="1">
      <c r="G32"/>
      <c r="I32"/>
      <c r="J32"/>
      <c r="K32" s="13"/>
    </row>
    <row r="33" spans="2:11" ht="12.75">
      <c r="B33" s="139" t="s">
        <v>195</v>
      </c>
      <c r="C33" s="140"/>
      <c r="D33" s="140"/>
      <c r="E33" s="140"/>
      <c r="F33" s="140"/>
      <c r="G33" s="140"/>
      <c r="H33" s="140"/>
      <c r="I33" s="140"/>
      <c r="J33" s="140"/>
      <c r="K33" s="141"/>
    </row>
    <row r="34" spans="2:11" ht="13.5" thickBot="1">
      <c r="B34" s="142"/>
      <c r="C34" s="143"/>
      <c r="D34" s="143"/>
      <c r="E34" s="143"/>
      <c r="F34" s="143"/>
      <c r="G34" s="143"/>
      <c r="H34" s="143"/>
      <c r="I34" s="143"/>
      <c r="J34" s="143"/>
      <c r="K34" s="144"/>
    </row>
  </sheetData>
  <sheetProtection/>
  <mergeCells count="4">
    <mergeCell ref="A17:G17"/>
    <mergeCell ref="C2:F2"/>
    <mergeCell ref="B29:K30"/>
    <mergeCell ref="B33:K34"/>
  </mergeCells>
  <printOptions horizontalCentered="1" vertic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K24"/>
  <sheetViews>
    <sheetView tabSelected="1" zoomScalePageLayoutView="0" workbookViewId="0" topLeftCell="A1">
      <selection activeCell="B61" sqref="B61"/>
    </sheetView>
  </sheetViews>
  <sheetFormatPr defaultColWidth="9.00390625" defaultRowHeight="12.75"/>
  <cols>
    <col min="1" max="1" width="4.75390625" style="0" customWidth="1"/>
    <col min="2" max="2" width="47.625" style="0" customWidth="1"/>
    <col min="3" max="4" width="11.875" style="0" customWidth="1"/>
    <col min="5" max="5" width="10.625" style="0" customWidth="1"/>
    <col min="6" max="6" width="6.375" style="0" customWidth="1"/>
    <col min="7" max="7" width="7.125" style="17" customWidth="1"/>
    <col min="8" max="8" width="11.625" style="0" customWidth="1"/>
    <col min="9" max="9" width="5.375" style="0" customWidth="1"/>
    <col min="10" max="10" width="7.00390625" style="0" customWidth="1"/>
    <col min="11" max="11" width="11.375" style="0" customWidth="1"/>
  </cols>
  <sheetData>
    <row r="1" spans="1:4" ht="12.75">
      <c r="A1" s="155" t="s">
        <v>142</v>
      </c>
      <c r="B1" s="155"/>
      <c r="C1" s="1"/>
      <c r="D1" s="1"/>
    </row>
    <row r="2" spans="1:8" ht="12.75">
      <c r="A2" s="2" t="s">
        <v>0</v>
      </c>
      <c r="B2" s="2" t="s">
        <v>0</v>
      </c>
      <c r="C2" s="148" t="s">
        <v>0</v>
      </c>
      <c r="D2" s="149"/>
      <c r="E2" s="149"/>
      <c r="F2" s="149"/>
      <c r="H2" t="s">
        <v>0</v>
      </c>
    </row>
    <row r="3" spans="1:4" ht="12.75">
      <c r="A3" s="2" t="s">
        <v>140</v>
      </c>
      <c r="B3" s="2"/>
      <c r="C3" s="2"/>
      <c r="D3" s="2"/>
    </row>
    <row r="5" spans="2:4" ht="12.75">
      <c r="B5" s="2" t="s">
        <v>0</v>
      </c>
      <c r="C5" s="2"/>
      <c r="D5" s="2"/>
    </row>
    <row r="6" spans="1:11" ht="63.75">
      <c r="A6" s="5" t="s">
        <v>1</v>
      </c>
      <c r="B6" s="5" t="s">
        <v>16</v>
      </c>
      <c r="C6" s="40" t="s">
        <v>57</v>
      </c>
      <c r="D6" s="40" t="s">
        <v>58</v>
      </c>
      <c r="E6" s="6" t="s">
        <v>15</v>
      </c>
      <c r="F6" s="6" t="s">
        <v>2</v>
      </c>
      <c r="G6" s="18" t="s">
        <v>3</v>
      </c>
      <c r="H6" s="6" t="s">
        <v>14</v>
      </c>
      <c r="I6" s="6" t="s">
        <v>4</v>
      </c>
      <c r="J6" s="6" t="s">
        <v>12</v>
      </c>
      <c r="K6" s="6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19" t="s">
        <v>11</v>
      </c>
      <c r="H7" s="8" t="s">
        <v>8</v>
      </c>
      <c r="I7" s="8" t="s">
        <v>9</v>
      </c>
      <c r="J7" s="8" t="s">
        <v>10</v>
      </c>
      <c r="K7" s="7" t="s">
        <v>24</v>
      </c>
    </row>
    <row r="8" spans="1:11" ht="27" customHeight="1">
      <c r="A8" s="3">
        <v>1</v>
      </c>
      <c r="B8" s="10" t="s">
        <v>49</v>
      </c>
      <c r="C8" s="24"/>
      <c r="D8" s="24"/>
      <c r="E8" s="9" t="s">
        <v>17</v>
      </c>
      <c r="F8" s="4">
        <v>1400</v>
      </c>
      <c r="G8" s="32" t="s">
        <v>0</v>
      </c>
      <c r="H8" s="15" t="e">
        <f>(F8*G8)</f>
        <v>#VALUE!</v>
      </c>
      <c r="I8" s="20"/>
      <c r="J8" s="15" t="e">
        <f>(H8*I8)</f>
        <v>#VALUE!</v>
      </c>
      <c r="K8" s="15" t="e">
        <f>(H8+J8)</f>
        <v>#VALUE!</v>
      </c>
    </row>
    <row r="9" spans="1:11" ht="12.75">
      <c r="A9" s="3">
        <v>2</v>
      </c>
      <c r="B9" s="3" t="s">
        <v>50</v>
      </c>
      <c r="C9" s="24"/>
      <c r="D9" s="24"/>
      <c r="E9" s="9" t="s">
        <v>17</v>
      </c>
      <c r="F9" s="4">
        <v>450</v>
      </c>
      <c r="G9" s="32" t="s">
        <v>193</v>
      </c>
      <c r="H9" s="15" t="e">
        <f>(F9*G9)</f>
        <v>#VALUE!</v>
      </c>
      <c r="I9" s="20"/>
      <c r="J9" s="15" t="e">
        <f>(H9*I9)</f>
        <v>#VALUE!</v>
      </c>
      <c r="K9" s="15" t="e">
        <f>(H9+J9)</f>
        <v>#VALUE!</v>
      </c>
    </row>
    <row r="10" spans="1:11" ht="12.75">
      <c r="A10" s="3">
        <v>3</v>
      </c>
      <c r="B10" s="3" t="s">
        <v>51</v>
      </c>
      <c r="C10" s="24"/>
      <c r="D10" s="24"/>
      <c r="E10" s="9" t="s">
        <v>17</v>
      </c>
      <c r="F10" s="4">
        <v>1300</v>
      </c>
      <c r="G10" s="32" t="s">
        <v>0</v>
      </c>
      <c r="H10" s="15" t="e">
        <f>(F10*G10)</f>
        <v>#VALUE!</v>
      </c>
      <c r="I10" s="20"/>
      <c r="J10" s="15" t="e">
        <f>(H10*I10)</f>
        <v>#VALUE!</v>
      </c>
      <c r="K10" s="15" t="e">
        <f>(H10+J10)</f>
        <v>#VALUE!</v>
      </c>
    </row>
    <row r="11" spans="1:11" ht="12.75">
      <c r="A11" s="3">
        <v>4</v>
      </c>
      <c r="B11" s="3" t="s">
        <v>44</v>
      </c>
      <c r="C11" s="24"/>
      <c r="D11" s="24"/>
      <c r="E11" s="9" t="s">
        <v>17</v>
      </c>
      <c r="F11" s="4">
        <v>10</v>
      </c>
      <c r="G11" s="32" t="s">
        <v>0</v>
      </c>
      <c r="H11" s="54" t="e">
        <f>(F11*G11)</f>
        <v>#VALUE!</v>
      </c>
      <c r="I11" s="20"/>
      <c r="J11" s="15" t="e">
        <f>(H11*I11)</f>
        <v>#VALUE!</v>
      </c>
      <c r="K11" s="54" t="e">
        <f>(H11+J11)</f>
        <v>#VALUE!</v>
      </c>
    </row>
    <row r="12" spans="1:11" ht="12.75">
      <c r="A12" s="145" t="s">
        <v>6</v>
      </c>
      <c r="B12" s="146"/>
      <c r="C12" s="146"/>
      <c r="D12" s="146"/>
      <c r="E12" s="146"/>
      <c r="F12" s="146"/>
      <c r="G12" s="157"/>
      <c r="H12" s="55" t="e">
        <f>SUM(H8:H11)</f>
        <v>#VALUE!</v>
      </c>
      <c r="I12" s="158"/>
      <c r="J12" s="158"/>
      <c r="K12" s="55" t="e">
        <f>SUM(K8:K11)</f>
        <v>#VALUE!</v>
      </c>
    </row>
    <row r="13" spans="3:11" ht="12.75">
      <c r="C13" s="50"/>
      <c r="D13" s="50"/>
      <c r="H13" s="13" t="s">
        <v>0</v>
      </c>
      <c r="K13" s="13" t="s">
        <v>0</v>
      </c>
    </row>
    <row r="14" spans="3:11" ht="12.75">
      <c r="C14" s="50"/>
      <c r="D14" s="50"/>
      <c r="H14" s="13" t="s">
        <v>0</v>
      </c>
      <c r="K14" s="13" t="s">
        <v>0</v>
      </c>
    </row>
    <row r="15" spans="1:11" ht="12.75">
      <c r="A15" s="156" t="s">
        <v>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3:11" ht="13.5" thickBot="1">
      <c r="C16" s="51"/>
      <c r="D16" s="51"/>
      <c r="H16" s="13" t="s">
        <v>0</v>
      </c>
      <c r="K16" s="13" t="s">
        <v>0</v>
      </c>
    </row>
    <row r="17" spans="2:11" ht="12.75">
      <c r="B17" s="139" t="s">
        <v>194</v>
      </c>
      <c r="C17" s="150"/>
      <c r="D17" s="150"/>
      <c r="E17" s="150"/>
      <c r="F17" s="150"/>
      <c r="G17" s="150"/>
      <c r="H17" s="150"/>
      <c r="I17" s="150"/>
      <c r="J17" s="150"/>
      <c r="K17" s="151"/>
    </row>
    <row r="18" spans="2:11" ht="13.5" thickBot="1">
      <c r="B18" s="152"/>
      <c r="C18" s="153"/>
      <c r="D18" s="153"/>
      <c r="E18" s="153"/>
      <c r="F18" s="153"/>
      <c r="G18" s="153"/>
      <c r="H18" s="153"/>
      <c r="I18" s="153"/>
      <c r="J18" s="153"/>
      <c r="K18" s="154"/>
    </row>
    <row r="19" spans="7:11" ht="12.75">
      <c r="G19"/>
      <c r="H19" s="13"/>
      <c r="K19" s="13"/>
    </row>
    <row r="20" spans="7:11" ht="13.5" thickBot="1">
      <c r="G20"/>
      <c r="H20" s="13"/>
      <c r="K20" s="13"/>
    </row>
    <row r="21" spans="2:11" ht="12.75">
      <c r="B21" s="139" t="s">
        <v>195</v>
      </c>
      <c r="C21" s="140"/>
      <c r="D21" s="140"/>
      <c r="E21" s="140"/>
      <c r="F21" s="140"/>
      <c r="G21" s="140"/>
      <c r="H21" s="140"/>
      <c r="I21" s="140"/>
      <c r="J21" s="140"/>
      <c r="K21" s="141"/>
    </row>
    <row r="22" spans="2:11" ht="13.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4"/>
    </row>
    <row r="23" spans="3:4" ht="12.75">
      <c r="C23" s="33"/>
      <c r="D23" s="33"/>
    </row>
    <row r="24" spans="3:4" ht="12.75">
      <c r="C24" s="33"/>
      <c r="D24" s="33"/>
    </row>
  </sheetData>
  <sheetProtection/>
  <mergeCells count="7">
    <mergeCell ref="B21:K22"/>
    <mergeCell ref="A12:G12"/>
    <mergeCell ref="I12:J12"/>
    <mergeCell ref="A1:B1"/>
    <mergeCell ref="A15:K15"/>
    <mergeCell ref="C2:F2"/>
    <mergeCell ref="B17:K18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0"/>
  <dimension ref="A1:K25"/>
  <sheetViews>
    <sheetView tabSelected="1" zoomScalePageLayoutView="0" workbookViewId="0" topLeftCell="A7">
      <selection activeCell="B61" sqref="B61"/>
    </sheetView>
  </sheetViews>
  <sheetFormatPr defaultColWidth="9.00390625" defaultRowHeight="12.75"/>
  <cols>
    <col min="1" max="1" width="4.75390625" style="0" customWidth="1"/>
    <col min="2" max="2" width="54.125" style="0" customWidth="1"/>
    <col min="3" max="4" width="11.875" style="0" customWidth="1"/>
    <col min="5" max="5" width="6.00390625" style="0" customWidth="1"/>
    <col min="6" max="6" width="6.375" style="0" customWidth="1"/>
    <col min="7" max="7" width="7.125" style="17" customWidth="1"/>
    <col min="8" max="8" width="11.625" style="0" customWidth="1"/>
    <col min="9" max="9" width="5.375" style="0" customWidth="1"/>
    <col min="10" max="10" width="8.875" style="0" customWidth="1"/>
    <col min="11" max="11" width="11.375" style="0" customWidth="1"/>
  </cols>
  <sheetData>
    <row r="1" spans="1:4" ht="12.75">
      <c r="A1" s="71" t="s">
        <v>142</v>
      </c>
      <c r="B1" s="104"/>
      <c r="C1" s="1"/>
      <c r="D1" s="1"/>
    </row>
    <row r="2" spans="1:8" ht="12.75">
      <c r="A2" s="2" t="s">
        <v>0</v>
      </c>
      <c r="B2" s="2" t="s">
        <v>0</v>
      </c>
      <c r="C2" s="148" t="s">
        <v>0</v>
      </c>
      <c r="D2" s="149"/>
      <c r="E2" s="149"/>
      <c r="F2" s="149"/>
      <c r="H2" t="s">
        <v>0</v>
      </c>
    </row>
    <row r="3" spans="1:4" ht="12.75">
      <c r="A3" s="2" t="s">
        <v>139</v>
      </c>
      <c r="B3" s="2"/>
      <c r="C3" s="2"/>
      <c r="D3" s="2"/>
    </row>
    <row r="5" spans="2:4" ht="12.75">
      <c r="B5" s="2" t="s">
        <v>0</v>
      </c>
      <c r="C5" s="2"/>
      <c r="D5" s="2"/>
    </row>
    <row r="6" spans="1:11" ht="63.75">
      <c r="A6" s="39" t="s">
        <v>1</v>
      </c>
      <c r="B6" s="39" t="s">
        <v>16</v>
      </c>
      <c r="C6" s="40" t="s">
        <v>57</v>
      </c>
      <c r="D6" s="40" t="s">
        <v>58</v>
      </c>
      <c r="E6" s="40" t="s">
        <v>15</v>
      </c>
      <c r="F6" s="40" t="s">
        <v>2</v>
      </c>
      <c r="G6" s="43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19" t="s">
        <v>11</v>
      </c>
      <c r="H7" s="8" t="s">
        <v>8</v>
      </c>
      <c r="I7" s="8" t="s">
        <v>9</v>
      </c>
      <c r="J7" s="8" t="s">
        <v>10</v>
      </c>
      <c r="K7" s="7" t="s">
        <v>24</v>
      </c>
    </row>
    <row r="8" spans="1:11" ht="30.75" customHeight="1">
      <c r="A8" s="66">
        <v>1</v>
      </c>
      <c r="B8" s="10" t="s">
        <v>38</v>
      </c>
      <c r="C8" s="24"/>
      <c r="D8" s="24"/>
      <c r="E8" s="9" t="s">
        <v>5</v>
      </c>
      <c r="F8" s="4">
        <v>125</v>
      </c>
      <c r="G8" s="32" t="s">
        <v>0</v>
      </c>
      <c r="H8" s="15" t="e">
        <f aca="true" t="shared" si="0" ref="H8:H14">(F8*G8)</f>
        <v>#VALUE!</v>
      </c>
      <c r="I8" s="20"/>
      <c r="J8" s="15" t="e">
        <f aca="true" t="shared" si="1" ref="J8:J14">(H8*I8)</f>
        <v>#VALUE!</v>
      </c>
      <c r="K8" s="15" t="e">
        <f aca="true" t="shared" si="2" ref="K8:K14">(H8+J8)</f>
        <v>#VALUE!</v>
      </c>
    </row>
    <row r="9" spans="1:11" ht="30" customHeight="1">
      <c r="A9" s="66">
        <v>2</v>
      </c>
      <c r="B9" s="10" t="s">
        <v>43</v>
      </c>
      <c r="C9" s="24"/>
      <c r="D9" s="24"/>
      <c r="E9" s="9" t="s">
        <v>5</v>
      </c>
      <c r="F9" s="4">
        <v>50</v>
      </c>
      <c r="G9" s="32" t="s">
        <v>0</v>
      </c>
      <c r="H9" s="15" t="e">
        <f t="shared" si="0"/>
        <v>#VALUE!</v>
      </c>
      <c r="I9" s="20"/>
      <c r="J9" s="15" t="e">
        <f t="shared" si="1"/>
        <v>#VALUE!</v>
      </c>
      <c r="K9" s="15" t="e">
        <f t="shared" si="2"/>
        <v>#VALUE!</v>
      </c>
    </row>
    <row r="10" spans="1:11" ht="30" customHeight="1">
      <c r="A10" s="66">
        <v>3</v>
      </c>
      <c r="B10" s="10" t="s">
        <v>42</v>
      </c>
      <c r="C10" s="24"/>
      <c r="D10" s="24"/>
      <c r="E10" s="9" t="s">
        <v>5</v>
      </c>
      <c r="F10" s="4">
        <v>75</v>
      </c>
      <c r="G10" s="32" t="s">
        <v>0</v>
      </c>
      <c r="H10" s="15" t="e">
        <f t="shared" si="0"/>
        <v>#VALUE!</v>
      </c>
      <c r="I10" s="20"/>
      <c r="J10" s="15" t="e">
        <f t="shared" si="1"/>
        <v>#VALUE!</v>
      </c>
      <c r="K10" s="15" t="e">
        <f t="shared" si="2"/>
        <v>#VALUE!</v>
      </c>
    </row>
    <row r="11" spans="1:11" ht="32.25" customHeight="1">
      <c r="A11" s="66">
        <v>4</v>
      </c>
      <c r="B11" s="10" t="s">
        <v>67</v>
      </c>
      <c r="C11" s="10"/>
      <c r="D11" s="10"/>
      <c r="E11" s="9" t="s">
        <v>5</v>
      </c>
      <c r="F11" s="4">
        <v>75</v>
      </c>
      <c r="G11" s="32" t="s">
        <v>0</v>
      </c>
      <c r="H11" s="15" t="e">
        <f t="shared" si="0"/>
        <v>#VALUE!</v>
      </c>
      <c r="I11" s="20"/>
      <c r="J11" s="15" t="e">
        <f t="shared" si="1"/>
        <v>#VALUE!</v>
      </c>
      <c r="K11" s="15" t="e">
        <f t="shared" si="2"/>
        <v>#VALUE!</v>
      </c>
    </row>
    <row r="12" spans="1:11" ht="40.5" customHeight="1">
      <c r="A12" s="66">
        <v>5</v>
      </c>
      <c r="B12" s="57" t="s">
        <v>64</v>
      </c>
      <c r="C12" s="10"/>
      <c r="D12" s="10"/>
      <c r="E12" s="9" t="s">
        <v>5</v>
      </c>
      <c r="F12" s="61">
        <v>50</v>
      </c>
      <c r="G12" s="67" t="s">
        <v>0</v>
      </c>
      <c r="H12" s="15" t="e">
        <f>(F12*G12)</f>
        <v>#VALUE!</v>
      </c>
      <c r="I12" s="20"/>
      <c r="J12" s="15" t="e">
        <f>(H12*I12)</f>
        <v>#VALUE!</v>
      </c>
      <c r="K12" s="15" t="e">
        <f>(H12+J12)</f>
        <v>#VALUE!</v>
      </c>
    </row>
    <row r="13" spans="1:11" ht="40.5" customHeight="1">
      <c r="A13" s="66">
        <v>6</v>
      </c>
      <c r="B13" s="57" t="s">
        <v>65</v>
      </c>
      <c r="C13" s="10"/>
      <c r="D13" s="10"/>
      <c r="E13" s="9" t="s">
        <v>5</v>
      </c>
      <c r="F13" s="61">
        <v>100</v>
      </c>
      <c r="G13" s="67" t="s">
        <v>0</v>
      </c>
      <c r="H13" s="15" t="e">
        <f>(F13*G13)</f>
        <v>#VALUE!</v>
      </c>
      <c r="I13" s="20"/>
      <c r="J13" s="15" t="e">
        <f>(H13*I13)</f>
        <v>#VALUE!</v>
      </c>
      <c r="K13" s="15" t="e">
        <f>(H13+J13)</f>
        <v>#VALUE!</v>
      </c>
    </row>
    <row r="14" spans="1:11" ht="45" customHeight="1">
      <c r="A14" s="66">
        <v>7</v>
      </c>
      <c r="B14" s="57" t="s">
        <v>45</v>
      </c>
      <c r="C14" s="24"/>
      <c r="D14" s="24"/>
      <c r="E14" s="9" t="s">
        <v>5</v>
      </c>
      <c r="F14" s="4">
        <v>1000</v>
      </c>
      <c r="G14" s="32" t="s">
        <v>0</v>
      </c>
      <c r="H14" s="54" t="e">
        <f t="shared" si="0"/>
        <v>#VALUE!</v>
      </c>
      <c r="I14" s="20"/>
      <c r="J14" s="15" t="e">
        <f t="shared" si="1"/>
        <v>#VALUE!</v>
      </c>
      <c r="K14" s="54" t="e">
        <f t="shared" si="2"/>
        <v>#VALUE!</v>
      </c>
    </row>
    <row r="15" spans="1:11" ht="12.75">
      <c r="A15" s="145" t="s">
        <v>6</v>
      </c>
      <c r="B15" s="146"/>
      <c r="C15" s="146"/>
      <c r="D15" s="146"/>
      <c r="E15" s="146"/>
      <c r="F15" s="146"/>
      <c r="G15" s="146"/>
      <c r="H15" s="55" t="e">
        <f>SUM(H8:H14)</f>
        <v>#VALUE!</v>
      </c>
      <c r="I15" s="158"/>
      <c r="J15" s="158"/>
      <c r="K15" s="55" t="e">
        <f>SUM(K8:K14)</f>
        <v>#VALUE!</v>
      </c>
    </row>
    <row r="16" spans="3:11" ht="12.75">
      <c r="C16" s="50"/>
      <c r="D16" s="50"/>
      <c r="H16" s="13" t="s">
        <v>0</v>
      </c>
      <c r="K16" s="13" t="s">
        <v>0</v>
      </c>
    </row>
    <row r="17" spans="2:11" ht="12.75">
      <c r="B17" s="48" t="s">
        <v>52</v>
      </c>
      <c r="C17" s="51"/>
      <c r="D17" s="51"/>
      <c r="H17" s="13" t="s">
        <v>0</v>
      </c>
      <c r="K17" s="13" t="s">
        <v>0</v>
      </c>
    </row>
    <row r="18" spans="2:11" ht="12.75">
      <c r="B18" s="48" t="s">
        <v>66</v>
      </c>
      <c r="H18" s="13" t="s">
        <v>0</v>
      </c>
      <c r="K18" s="13" t="s">
        <v>0</v>
      </c>
    </row>
    <row r="19" spans="8:11" ht="13.5" thickBot="1">
      <c r="H19" s="13" t="s">
        <v>0</v>
      </c>
      <c r="K19" s="13" t="s">
        <v>0</v>
      </c>
    </row>
    <row r="20" spans="2:11" ht="12.75">
      <c r="B20" s="139" t="s">
        <v>194</v>
      </c>
      <c r="C20" s="150"/>
      <c r="D20" s="150"/>
      <c r="E20" s="150"/>
      <c r="F20" s="150"/>
      <c r="G20" s="150"/>
      <c r="H20" s="150"/>
      <c r="I20" s="150"/>
      <c r="J20" s="150"/>
      <c r="K20" s="151"/>
    </row>
    <row r="21" spans="2:11" ht="13.5" thickBot="1">
      <c r="B21" s="152"/>
      <c r="C21" s="153"/>
      <c r="D21" s="153"/>
      <c r="E21" s="153"/>
      <c r="F21" s="153"/>
      <c r="G21" s="153"/>
      <c r="H21" s="153"/>
      <c r="I21" s="153"/>
      <c r="J21" s="153"/>
      <c r="K21" s="154"/>
    </row>
    <row r="22" spans="7:11" ht="12.75">
      <c r="G22"/>
      <c r="H22" s="13"/>
      <c r="K22" s="13"/>
    </row>
    <row r="23" spans="7:11" ht="13.5" thickBot="1">
      <c r="G23"/>
      <c r="H23" s="13"/>
      <c r="K23" s="13"/>
    </row>
    <row r="24" spans="2:11" ht="12.75">
      <c r="B24" s="139" t="s">
        <v>195</v>
      </c>
      <c r="C24" s="140"/>
      <c r="D24" s="140"/>
      <c r="E24" s="140"/>
      <c r="F24" s="140"/>
      <c r="G24" s="140"/>
      <c r="H24" s="140"/>
      <c r="I24" s="140"/>
      <c r="J24" s="140"/>
      <c r="K24" s="141"/>
    </row>
    <row r="25" spans="2:11" ht="13.5" thickBot="1">
      <c r="B25" s="142"/>
      <c r="C25" s="143"/>
      <c r="D25" s="143"/>
      <c r="E25" s="143"/>
      <c r="F25" s="143"/>
      <c r="G25" s="143"/>
      <c r="H25" s="143"/>
      <c r="I25" s="143"/>
      <c r="J25" s="143"/>
      <c r="K25" s="144"/>
    </row>
  </sheetData>
  <sheetProtection/>
  <mergeCells count="5">
    <mergeCell ref="B24:K25"/>
    <mergeCell ref="A15:G15"/>
    <mergeCell ref="I15:J15"/>
    <mergeCell ref="C2:F2"/>
    <mergeCell ref="B20:K21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M28"/>
  <sheetViews>
    <sheetView tabSelected="1" zoomScalePageLayoutView="0" workbookViewId="0" topLeftCell="A13">
      <selection activeCell="B61" sqref="B61"/>
    </sheetView>
  </sheetViews>
  <sheetFormatPr defaultColWidth="9.00390625" defaultRowHeight="12.75"/>
  <cols>
    <col min="1" max="1" width="4.25390625" style="0" customWidth="1"/>
    <col min="2" max="2" width="48.75390625" style="0" customWidth="1"/>
    <col min="3" max="3" width="11.75390625" style="0" customWidth="1"/>
    <col min="4" max="4" width="10.75390625" style="0" customWidth="1"/>
    <col min="5" max="5" width="5.625" style="0" customWidth="1"/>
    <col min="6" max="6" width="6.75390625" style="0" customWidth="1"/>
    <col min="7" max="7" width="6.375" style="0" customWidth="1"/>
    <col min="8" max="8" width="11.25390625" style="0" customWidth="1"/>
    <col min="9" max="9" width="5.375" style="0" customWidth="1"/>
    <col min="10" max="10" width="7.875" style="0" customWidth="1"/>
    <col min="11" max="11" width="11.375" style="0" customWidth="1"/>
  </cols>
  <sheetData>
    <row r="1" spans="1:2" ht="12.75">
      <c r="A1" s="71" t="s">
        <v>142</v>
      </c>
      <c r="B1" s="71"/>
    </row>
    <row r="2" spans="3:6" ht="12.75">
      <c r="C2" s="149" t="s">
        <v>0</v>
      </c>
      <c r="D2" s="149"/>
      <c r="E2" s="149"/>
      <c r="F2" s="149"/>
    </row>
    <row r="4" spans="2:4" ht="12.75">
      <c r="B4" s="1"/>
      <c r="C4" s="1"/>
      <c r="D4" s="1"/>
    </row>
    <row r="5" spans="1:4" ht="12.75">
      <c r="A5" s="2" t="s">
        <v>138</v>
      </c>
      <c r="B5" s="2"/>
      <c r="C5" s="2"/>
      <c r="D5" s="2"/>
    </row>
    <row r="6" spans="1:11" ht="63.75">
      <c r="A6" s="39" t="s">
        <v>1</v>
      </c>
      <c r="B6" s="39" t="s">
        <v>16</v>
      </c>
      <c r="C6" s="40" t="s">
        <v>57</v>
      </c>
      <c r="D6" s="40" t="s">
        <v>58</v>
      </c>
      <c r="E6" s="40" t="s">
        <v>15</v>
      </c>
      <c r="F6" s="40" t="s">
        <v>2</v>
      </c>
      <c r="G6" s="40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8" t="s">
        <v>11</v>
      </c>
      <c r="H7" s="8" t="s">
        <v>8</v>
      </c>
      <c r="I7" s="8" t="s">
        <v>9</v>
      </c>
      <c r="J7" s="8" t="s">
        <v>10</v>
      </c>
      <c r="K7" s="8" t="s">
        <v>59</v>
      </c>
    </row>
    <row r="8" spans="1:13" ht="39.75" customHeight="1">
      <c r="A8" s="68" t="s">
        <v>56</v>
      </c>
      <c r="B8" s="58" t="s">
        <v>163</v>
      </c>
      <c r="C8" s="10"/>
      <c r="D8" s="10"/>
      <c r="E8" s="9" t="s">
        <v>5</v>
      </c>
      <c r="F8" s="4">
        <v>11000</v>
      </c>
      <c r="G8" s="15" t="s">
        <v>0</v>
      </c>
      <c r="H8" s="15" t="e">
        <f aca="true" t="shared" si="0" ref="H8:H13">(F8*G8)</f>
        <v>#VALUE!</v>
      </c>
      <c r="I8" s="20"/>
      <c r="J8" s="15" t="e">
        <f aca="true" t="shared" si="1" ref="J8:J13">(H8*I8)</f>
        <v>#VALUE!</v>
      </c>
      <c r="K8" s="15" t="e">
        <f aca="true" t="shared" si="2" ref="K8:K13">(H8+J8)</f>
        <v>#VALUE!</v>
      </c>
      <c r="M8" s="35"/>
    </row>
    <row r="9" spans="1:13" ht="21" customHeight="1">
      <c r="A9" s="68" t="s">
        <v>20</v>
      </c>
      <c r="B9" s="58" t="s">
        <v>54</v>
      </c>
      <c r="C9" s="10"/>
      <c r="D9" s="10"/>
      <c r="E9" s="9" t="s">
        <v>5</v>
      </c>
      <c r="F9" s="4">
        <v>500</v>
      </c>
      <c r="G9" s="15" t="s">
        <v>0</v>
      </c>
      <c r="H9" s="15" t="e">
        <f>(F9*G9)</f>
        <v>#VALUE!</v>
      </c>
      <c r="I9" s="20"/>
      <c r="J9" s="15" t="e">
        <f>(H9*I9)</f>
        <v>#VALUE!</v>
      </c>
      <c r="K9" s="15" t="e">
        <f>(H9+J9)</f>
        <v>#VALUE!</v>
      </c>
      <c r="M9" s="35"/>
    </row>
    <row r="10" spans="1:11" ht="18.75" customHeight="1">
      <c r="A10" s="68" t="s">
        <v>63</v>
      </c>
      <c r="B10" s="52" t="s">
        <v>53</v>
      </c>
      <c r="C10" s="10"/>
      <c r="D10" s="10"/>
      <c r="E10" s="9" t="s">
        <v>5</v>
      </c>
      <c r="F10" s="4">
        <v>35000</v>
      </c>
      <c r="G10" s="15" t="s">
        <v>0</v>
      </c>
      <c r="H10" s="15" t="e">
        <f t="shared" si="0"/>
        <v>#VALUE!</v>
      </c>
      <c r="I10" s="20"/>
      <c r="J10" s="15" t="e">
        <f t="shared" si="1"/>
        <v>#VALUE!</v>
      </c>
      <c r="K10" s="15" t="e">
        <f t="shared" si="2"/>
        <v>#VALUE!</v>
      </c>
    </row>
    <row r="11" spans="1:11" ht="21" customHeight="1">
      <c r="A11" s="68" t="s">
        <v>21</v>
      </c>
      <c r="B11" s="58" t="s">
        <v>39</v>
      </c>
      <c r="C11" s="10"/>
      <c r="D11" s="10"/>
      <c r="E11" s="9" t="s">
        <v>5</v>
      </c>
      <c r="F11" s="61">
        <v>50</v>
      </c>
      <c r="G11" s="15" t="s">
        <v>0</v>
      </c>
      <c r="H11" s="15" t="e">
        <f t="shared" si="0"/>
        <v>#VALUE!</v>
      </c>
      <c r="I11" s="20"/>
      <c r="J11" s="15" t="e">
        <f t="shared" si="1"/>
        <v>#VALUE!</v>
      </c>
      <c r="K11" s="15" t="e">
        <f t="shared" si="2"/>
        <v>#VALUE!</v>
      </c>
    </row>
    <row r="12" spans="1:11" ht="111" customHeight="1">
      <c r="A12" s="68" t="s">
        <v>22</v>
      </c>
      <c r="B12" s="58" t="s">
        <v>164</v>
      </c>
      <c r="C12" s="10"/>
      <c r="D12" s="10"/>
      <c r="E12" s="9" t="s">
        <v>5</v>
      </c>
      <c r="F12" s="4">
        <v>3500</v>
      </c>
      <c r="G12" s="15" t="s">
        <v>0</v>
      </c>
      <c r="H12" s="15" t="e">
        <f>(F12*G12)</f>
        <v>#VALUE!</v>
      </c>
      <c r="I12" s="20"/>
      <c r="J12" s="15" t="e">
        <f>(H12*I12)</f>
        <v>#VALUE!</v>
      </c>
      <c r="K12" s="15" t="e">
        <f>(H12+J12)</f>
        <v>#VALUE!</v>
      </c>
    </row>
    <row r="13" spans="1:11" ht="123" customHeight="1">
      <c r="A13" s="68" t="s">
        <v>23</v>
      </c>
      <c r="B13" s="128" t="s">
        <v>165</v>
      </c>
      <c r="C13" s="47"/>
      <c r="D13" s="47"/>
      <c r="E13" s="9" t="s">
        <v>5</v>
      </c>
      <c r="F13" s="4">
        <v>40000</v>
      </c>
      <c r="G13" s="15" t="s">
        <v>0</v>
      </c>
      <c r="H13" s="54" t="e">
        <f t="shared" si="0"/>
        <v>#VALUE!</v>
      </c>
      <c r="I13" s="20"/>
      <c r="J13" s="15" t="e">
        <f t="shared" si="1"/>
        <v>#VALUE!</v>
      </c>
      <c r="K13" s="54" t="e">
        <f t="shared" si="2"/>
        <v>#VALUE!</v>
      </c>
    </row>
    <row r="14" spans="1:11" ht="147" customHeight="1">
      <c r="A14" s="68" t="s">
        <v>61</v>
      </c>
      <c r="B14" s="128" t="s">
        <v>166</v>
      </c>
      <c r="C14" s="47"/>
      <c r="D14" s="47"/>
      <c r="E14" s="9" t="s">
        <v>5</v>
      </c>
      <c r="F14" s="61">
        <v>600</v>
      </c>
      <c r="G14" s="60" t="s">
        <v>0</v>
      </c>
      <c r="H14" s="54" t="e">
        <f>(F14*G14)</f>
        <v>#VALUE!</v>
      </c>
      <c r="I14" s="20"/>
      <c r="J14" s="15" t="e">
        <f>(H14*I14)</f>
        <v>#VALUE!</v>
      </c>
      <c r="K14" s="54" t="e">
        <f>(H14+J14)</f>
        <v>#VALUE!</v>
      </c>
    </row>
    <row r="15" spans="1:11" ht="65.25" customHeight="1">
      <c r="A15" s="68" t="s">
        <v>69</v>
      </c>
      <c r="B15" s="128" t="s">
        <v>167</v>
      </c>
      <c r="C15" s="47"/>
      <c r="D15" s="47"/>
      <c r="E15" s="9" t="s">
        <v>5</v>
      </c>
      <c r="F15" s="4">
        <v>100</v>
      </c>
      <c r="G15" s="60" t="s">
        <v>0</v>
      </c>
      <c r="H15" s="54" t="e">
        <f>(F15*G15)</f>
        <v>#VALUE!</v>
      </c>
      <c r="I15" s="20"/>
      <c r="J15" s="15" t="e">
        <f>(H15*I15)</f>
        <v>#VALUE!</v>
      </c>
      <c r="K15" s="54" t="e">
        <f>(H15+J15)</f>
        <v>#VALUE!</v>
      </c>
    </row>
    <row r="16" spans="1:11" ht="12.75">
      <c r="A16" s="161" t="s">
        <v>6</v>
      </c>
      <c r="B16" s="162"/>
      <c r="C16" s="162"/>
      <c r="D16" s="162"/>
      <c r="E16" s="162"/>
      <c r="F16" s="162"/>
      <c r="G16" s="162"/>
      <c r="H16" s="56" t="e">
        <f>SUM(H8:H15)</f>
        <v>#VALUE!</v>
      </c>
      <c r="I16" s="158"/>
      <c r="J16" s="158"/>
      <c r="K16" s="55" t="e">
        <f>SUM(K8:K15)</f>
        <v>#VALUE!</v>
      </c>
    </row>
    <row r="17" spans="1:11" ht="12.75">
      <c r="A17" s="59"/>
      <c r="B17" s="59"/>
      <c r="C17" s="59"/>
      <c r="D17" s="59"/>
      <c r="E17" s="59"/>
      <c r="F17" s="59"/>
      <c r="G17" s="59"/>
      <c r="H17" s="13" t="s">
        <v>0</v>
      </c>
      <c r="K17" s="13" t="s">
        <v>0</v>
      </c>
    </row>
    <row r="18" spans="2:11" ht="15.75" customHeight="1">
      <c r="B18" s="160" t="s">
        <v>60</v>
      </c>
      <c r="C18" s="160"/>
      <c r="D18" s="160"/>
      <c r="E18" s="160"/>
      <c r="F18" s="160"/>
      <c r="G18" s="160"/>
      <c r="H18" s="160"/>
      <c r="I18" s="160"/>
      <c r="J18" s="160"/>
      <c r="K18" s="160"/>
    </row>
    <row r="19" spans="2:11" ht="27.75" customHeight="1">
      <c r="B19" s="160" t="s">
        <v>70</v>
      </c>
      <c r="C19" s="160"/>
      <c r="D19" s="160"/>
      <c r="E19" s="160"/>
      <c r="F19" s="160"/>
      <c r="G19" s="160"/>
      <c r="H19" s="160"/>
      <c r="I19" s="160"/>
      <c r="J19" s="160"/>
      <c r="K19" s="160"/>
    </row>
    <row r="20" spans="2:11" ht="25.5" customHeight="1">
      <c r="B20" s="160" t="s">
        <v>71</v>
      </c>
      <c r="C20" s="160"/>
      <c r="D20" s="160"/>
      <c r="E20" s="160"/>
      <c r="F20" s="160"/>
      <c r="G20" s="160"/>
      <c r="H20" s="160"/>
      <c r="I20" s="160"/>
      <c r="J20" s="160"/>
      <c r="K20" s="160"/>
    </row>
    <row r="21" spans="2:11" ht="16.5" customHeight="1">
      <c r="B21" s="159" t="s">
        <v>155</v>
      </c>
      <c r="C21" s="159"/>
      <c r="D21" s="159"/>
      <c r="E21" s="159"/>
      <c r="F21" s="159"/>
      <c r="G21" s="159"/>
      <c r="H21" s="159"/>
      <c r="I21" s="159"/>
      <c r="J21" s="159"/>
      <c r="K21" s="159"/>
    </row>
    <row r="22" ht="13.5" thickBot="1"/>
    <row r="23" spans="2:11" ht="12.75">
      <c r="B23" s="139" t="s">
        <v>194</v>
      </c>
      <c r="C23" s="150"/>
      <c r="D23" s="150"/>
      <c r="E23" s="150"/>
      <c r="F23" s="150"/>
      <c r="G23" s="150"/>
      <c r="H23" s="150"/>
      <c r="I23" s="150"/>
      <c r="J23" s="150"/>
      <c r="K23" s="151"/>
    </row>
    <row r="24" spans="2:11" ht="13.5" thickBot="1">
      <c r="B24" s="152"/>
      <c r="C24" s="153"/>
      <c r="D24" s="153"/>
      <c r="E24" s="153"/>
      <c r="F24" s="153"/>
      <c r="G24" s="153"/>
      <c r="H24" s="153"/>
      <c r="I24" s="153"/>
      <c r="J24" s="153"/>
      <c r="K24" s="154"/>
    </row>
    <row r="25" spans="8:11" ht="12.75">
      <c r="H25" s="13"/>
      <c r="K25" s="13"/>
    </row>
    <row r="26" spans="8:11" ht="13.5" thickBot="1">
      <c r="H26" s="13"/>
      <c r="K26" s="13"/>
    </row>
    <row r="27" spans="2:11" ht="12.75">
      <c r="B27" s="139" t="s">
        <v>195</v>
      </c>
      <c r="C27" s="140"/>
      <c r="D27" s="140"/>
      <c r="E27" s="140"/>
      <c r="F27" s="140"/>
      <c r="G27" s="140"/>
      <c r="H27" s="140"/>
      <c r="I27" s="140"/>
      <c r="J27" s="140"/>
      <c r="K27" s="141"/>
    </row>
    <row r="28" spans="2:11" ht="13.5" thickBot="1">
      <c r="B28" s="142"/>
      <c r="C28" s="143"/>
      <c r="D28" s="143"/>
      <c r="E28" s="143"/>
      <c r="F28" s="143"/>
      <c r="G28" s="143"/>
      <c r="H28" s="143"/>
      <c r="I28" s="143"/>
      <c r="J28" s="143"/>
      <c r="K28" s="144"/>
    </row>
  </sheetData>
  <sheetProtection/>
  <mergeCells count="9">
    <mergeCell ref="B23:K24"/>
    <mergeCell ref="B27:K28"/>
    <mergeCell ref="C2:F2"/>
    <mergeCell ref="B21:K21"/>
    <mergeCell ref="B18:K18"/>
    <mergeCell ref="A16:G16"/>
    <mergeCell ref="I16:J16"/>
    <mergeCell ref="B19:K19"/>
    <mergeCell ref="B20:K2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K22"/>
  <sheetViews>
    <sheetView tabSelected="1" zoomScalePageLayoutView="0" workbookViewId="0" topLeftCell="A1">
      <selection activeCell="B61" sqref="B61"/>
    </sheetView>
  </sheetViews>
  <sheetFormatPr defaultColWidth="9.00390625" defaultRowHeight="12.75"/>
  <cols>
    <col min="1" max="1" width="4.00390625" style="0" customWidth="1"/>
    <col min="2" max="2" width="56.125" style="0" customWidth="1"/>
    <col min="3" max="3" width="11.875" style="0" customWidth="1"/>
    <col min="4" max="4" width="11.75390625" style="0" customWidth="1"/>
    <col min="5" max="5" width="6.25390625" style="0" customWidth="1"/>
    <col min="6" max="6" width="6.625" style="0" customWidth="1"/>
    <col min="7" max="7" width="7.125" style="17" customWidth="1"/>
    <col min="8" max="8" width="10.75390625" style="0" customWidth="1"/>
    <col min="9" max="9" width="5.375" style="0" customWidth="1"/>
    <col min="10" max="10" width="8.625" style="0" customWidth="1"/>
    <col min="11" max="11" width="10.875" style="0" customWidth="1"/>
  </cols>
  <sheetData>
    <row r="1" spans="1:4" ht="12.75">
      <c r="A1" s="155" t="s">
        <v>142</v>
      </c>
      <c r="B1" s="155"/>
      <c r="C1" s="1"/>
      <c r="D1" s="1"/>
    </row>
    <row r="2" spans="1:6" ht="12.75">
      <c r="A2" s="2" t="s">
        <v>137</v>
      </c>
      <c r="B2" s="2"/>
      <c r="C2" s="148" t="s">
        <v>0</v>
      </c>
      <c r="D2" s="149"/>
      <c r="E2" s="149"/>
      <c r="F2" s="149"/>
    </row>
    <row r="3" spans="2:4" ht="12.75">
      <c r="B3" s="2" t="s">
        <v>0</v>
      </c>
      <c r="C3" s="2"/>
      <c r="D3" s="2"/>
    </row>
    <row r="4" spans="1:11" s="27" customFormat="1" ht="60">
      <c r="A4" s="36" t="s">
        <v>1</v>
      </c>
      <c r="B4" s="36" t="s">
        <v>16</v>
      </c>
      <c r="C4" s="40" t="s">
        <v>57</v>
      </c>
      <c r="D4" s="40" t="s">
        <v>58</v>
      </c>
      <c r="E4" s="37" t="s">
        <v>15</v>
      </c>
      <c r="F4" s="37" t="s">
        <v>2</v>
      </c>
      <c r="G4" s="38" t="s">
        <v>3</v>
      </c>
      <c r="H4" s="37" t="s">
        <v>14</v>
      </c>
      <c r="I4" s="37" t="s">
        <v>4</v>
      </c>
      <c r="J4" s="37" t="s">
        <v>12</v>
      </c>
      <c r="K4" s="37" t="s">
        <v>13</v>
      </c>
    </row>
    <row r="5" spans="1:11" s="27" customFormat="1" ht="12">
      <c r="A5" s="28"/>
      <c r="B5" s="28"/>
      <c r="C5" s="28"/>
      <c r="D5" s="28"/>
      <c r="E5" s="28"/>
      <c r="F5" s="29" t="s">
        <v>7</v>
      </c>
      <c r="G5" s="30" t="s">
        <v>11</v>
      </c>
      <c r="H5" s="29" t="s">
        <v>8</v>
      </c>
      <c r="I5" s="29" t="s">
        <v>9</v>
      </c>
      <c r="J5" s="29" t="s">
        <v>10</v>
      </c>
      <c r="K5" s="29" t="s">
        <v>59</v>
      </c>
    </row>
    <row r="6" spans="1:11" s="27" customFormat="1" ht="38.25">
      <c r="A6" s="62">
        <v>1</v>
      </c>
      <c r="B6" s="41" t="s">
        <v>62</v>
      </c>
      <c r="C6" s="41"/>
      <c r="D6" s="41"/>
      <c r="E6" s="63" t="s">
        <v>5</v>
      </c>
      <c r="F6" s="26">
        <v>75000</v>
      </c>
      <c r="G6" s="64" t="s">
        <v>0</v>
      </c>
      <c r="H6" s="64" t="e">
        <f aca="true" t="shared" si="0" ref="H6:H11">(F6*G6)</f>
        <v>#VALUE!</v>
      </c>
      <c r="I6" s="65" t="s">
        <v>193</v>
      </c>
      <c r="J6" s="64" t="e">
        <f aca="true" t="shared" si="1" ref="J6:J11">(H6*I6)</f>
        <v>#VALUE!</v>
      </c>
      <c r="K6" s="64" t="e">
        <f aca="true" t="shared" si="2" ref="K6:K11">(H6+J6)</f>
        <v>#VALUE!</v>
      </c>
    </row>
    <row r="7" spans="1:11" s="27" customFormat="1" ht="12.75">
      <c r="A7" s="62">
        <v>2</v>
      </c>
      <c r="B7" s="41" t="s">
        <v>19</v>
      </c>
      <c r="C7" s="41"/>
      <c r="D7" s="41"/>
      <c r="E7" s="63" t="s">
        <v>5</v>
      </c>
      <c r="F7" s="26">
        <v>3000</v>
      </c>
      <c r="G7" s="64" t="s">
        <v>0</v>
      </c>
      <c r="H7" s="64" t="e">
        <f t="shared" si="0"/>
        <v>#VALUE!</v>
      </c>
      <c r="I7" s="65" t="s">
        <v>0</v>
      </c>
      <c r="J7" s="64" t="e">
        <f t="shared" si="1"/>
        <v>#VALUE!</v>
      </c>
      <c r="K7" s="64" t="e">
        <f t="shared" si="2"/>
        <v>#VALUE!</v>
      </c>
    </row>
    <row r="8" spans="1:11" s="27" customFormat="1" ht="12.75">
      <c r="A8" s="62">
        <v>3</v>
      </c>
      <c r="B8" s="41" t="s">
        <v>25</v>
      </c>
      <c r="C8" s="41"/>
      <c r="D8" s="41"/>
      <c r="E8" s="63" t="s">
        <v>5</v>
      </c>
      <c r="F8" s="26">
        <v>50</v>
      </c>
      <c r="G8" s="64" t="s">
        <v>0</v>
      </c>
      <c r="H8" s="64" t="e">
        <f t="shared" si="0"/>
        <v>#VALUE!</v>
      </c>
      <c r="I8" s="65" t="s">
        <v>0</v>
      </c>
      <c r="J8" s="64" t="e">
        <f t="shared" si="1"/>
        <v>#VALUE!</v>
      </c>
      <c r="K8" s="64" t="e">
        <f t="shared" si="2"/>
        <v>#VALUE!</v>
      </c>
    </row>
    <row r="9" spans="1:11" s="27" customFormat="1" ht="40.5" customHeight="1">
      <c r="A9" s="62">
        <v>4</v>
      </c>
      <c r="B9" s="41" t="s">
        <v>68</v>
      </c>
      <c r="C9" s="41"/>
      <c r="D9" s="41"/>
      <c r="E9" s="63" t="s">
        <v>5</v>
      </c>
      <c r="F9" s="26">
        <v>300</v>
      </c>
      <c r="G9" s="64" t="s">
        <v>0</v>
      </c>
      <c r="H9" s="64" t="e">
        <f t="shared" si="0"/>
        <v>#VALUE!</v>
      </c>
      <c r="I9" s="65" t="s">
        <v>0</v>
      </c>
      <c r="J9" s="64" t="e">
        <f t="shared" si="1"/>
        <v>#VALUE!</v>
      </c>
      <c r="K9" s="64" t="e">
        <f t="shared" si="2"/>
        <v>#VALUE!</v>
      </c>
    </row>
    <row r="10" spans="1:11" s="27" customFormat="1" ht="27.75" customHeight="1">
      <c r="A10" s="62">
        <v>5</v>
      </c>
      <c r="B10" s="41" t="s">
        <v>55</v>
      </c>
      <c r="C10" s="41"/>
      <c r="D10" s="41"/>
      <c r="E10" s="63" t="s">
        <v>5</v>
      </c>
      <c r="F10" s="26">
        <v>100</v>
      </c>
      <c r="G10" s="64" t="s">
        <v>0</v>
      </c>
      <c r="H10" s="64" t="e">
        <f t="shared" si="0"/>
        <v>#VALUE!</v>
      </c>
      <c r="I10" s="65" t="s">
        <v>0</v>
      </c>
      <c r="J10" s="64" t="e">
        <f t="shared" si="1"/>
        <v>#VALUE!</v>
      </c>
      <c r="K10" s="64" t="e">
        <f t="shared" si="2"/>
        <v>#VALUE!</v>
      </c>
    </row>
    <row r="11" spans="1:11" s="27" customFormat="1" ht="27" customHeight="1">
      <c r="A11" s="62">
        <v>6</v>
      </c>
      <c r="B11" s="41" t="s">
        <v>46</v>
      </c>
      <c r="C11" s="41"/>
      <c r="D11" s="41"/>
      <c r="E11" s="63" t="s">
        <v>5</v>
      </c>
      <c r="F11" s="26">
        <v>100</v>
      </c>
      <c r="G11" s="64" t="s">
        <v>0</v>
      </c>
      <c r="H11" s="64" t="e">
        <f t="shared" si="0"/>
        <v>#VALUE!</v>
      </c>
      <c r="I11" s="65" t="s">
        <v>0</v>
      </c>
      <c r="J11" s="64" t="e">
        <f t="shared" si="1"/>
        <v>#VALUE!</v>
      </c>
      <c r="K11" s="64" t="e">
        <f t="shared" si="2"/>
        <v>#VALUE!</v>
      </c>
    </row>
    <row r="12" spans="1:11" s="27" customFormat="1" ht="12.75">
      <c r="A12" s="145" t="s">
        <v>6</v>
      </c>
      <c r="B12" s="146"/>
      <c r="C12" s="146"/>
      <c r="D12" s="146"/>
      <c r="E12" s="146"/>
      <c r="F12" s="146"/>
      <c r="G12" s="146"/>
      <c r="H12" s="55" t="e">
        <f>SUM(H6:H11)</f>
        <v>#VALUE!</v>
      </c>
      <c r="I12" s="50"/>
      <c r="J12" s="50"/>
      <c r="K12" s="55" t="e">
        <f>SUM(K6:K11)</f>
        <v>#VALUE!</v>
      </c>
    </row>
    <row r="13" spans="8:11" ht="12.75">
      <c r="H13" s="13" t="s">
        <v>0</v>
      </c>
      <c r="K13" s="13" t="s">
        <v>0</v>
      </c>
    </row>
    <row r="14" spans="2:11" ht="12.75">
      <c r="B14" s="53"/>
      <c r="C14" s="49"/>
      <c r="D14" s="49"/>
      <c r="H14" s="13" t="s">
        <v>0</v>
      </c>
      <c r="K14" s="13" t="s">
        <v>0</v>
      </c>
    </row>
    <row r="15" spans="1:11" ht="12.75">
      <c r="A15" s="163" t="s">
        <v>156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</row>
    <row r="16" spans="8:11" ht="13.5" thickBot="1">
      <c r="H16" s="13" t="s">
        <v>0</v>
      </c>
      <c r="K16" s="13" t="s">
        <v>0</v>
      </c>
    </row>
    <row r="17" spans="2:11" ht="12.75">
      <c r="B17" s="139" t="s">
        <v>194</v>
      </c>
      <c r="C17" s="150"/>
      <c r="D17" s="150"/>
      <c r="E17" s="150"/>
      <c r="F17" s="150"/>
      <c r="G17" s="150"/>
      <c r="H17" s="150"/>
      <c r="I17" s="150"/>
      <c r="J17" s="150"/>
      <c r="K17" s="151"/>
    </row>
    <row r="18" spans="2:11" ht="13.5" thickBot="1">
      <c r="B18" s="152"/>
      <c r="C18" s="153"/>
      <c r="D18" s="153"/>
      <c r="E18" s="153"/>
      <c r="F18" s="153"/>
      <c r="G18" s="153"/>
      <c r="H18" s="153"/>
      <c r="I18" s="153"/>
      <c r="J18" s="153"/>
      <c r="K18" s="154"/>
    </row>
    <row r="19" spans="7:11" ht="12.75">
      <c r="G19"/>
      <c r="H19" s="13"/>
      <c r="K19" s="13"/>
    </row>
    <row r="20" spans="7:11" ht="13.5" thickBot="1">
      <c r="G20"/>
      <c r="H20" s="13"/>
      <c r="K20" s="13"/>
    </row>
    <row r="21" spans="2:11" ht="12.75">
      <c r="B21" s="139" t="s">
        <v>195</v>
      </c>
      <c r="C21" s="140"/>
      <c r="D21" s="140"/>
      <c r="E21" s="140"/>
      <c r="F21" s="140"/>
      <c r="G21" s="140"/>
      <c r="H21" s="140"/>
      <c r="I21" s="140"/>
      <c r="J21" s="140"/>
      <c r="K21" s="141"/>
    </row>
    <row r="22" spans="2:11" ht="13.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4"/>
    </row>
  </sheetData>
  <sheetProtection/>
  <mergeCells count="6">
    <mergeCell ref="B17:K18"/>
    <mergeCell ref="B21:K22"/>
    <mergeCell ref="A12:G12"/>
    <mergeCell ref="A1:B1"/>
    <mergeCell ref="A15:K15"/>
    <mergeCell ref="C2:F2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24"/>
  <dimension ref="A1:K30"/>
  <sheetViews>
    <sheetView tabSelected="1" zoomScalePageLayoutView="0" workbookViewId="0" topLeftCell="A16">
      <selection activeCell="B61" sqref="B61"/>
    </sheetView>
  </sheetViews>
  <sheetFormatPr defaultColWidth="9.00390625" defaultRowHeight="12.75"/>
  <cols>
    <col min="1" max="1" width="4.00390625" style="0" customWidth="1"/>
    <col min="2" max="2" width="49.375" style="0" customWidth="1"/>
    <col min="3" max="3" width="11.625" style="0" customWidth="1"/>
    <col min="4" max="4" width="11.125" style="0" customWidth="1"/>
    <col min="5" max="6" width="6.125" style="0" customWidth="1"/>
    <col min="7" max="7" width="7.00390625" style="0" customWidth="1"/>
    <col min="8" max="8" width="11.625" style="0" customWidth="1"/>
    <col min="9" max="9" width="5.25390625" style="0" customWidth="1"/>
    <col min="10" max="10" width="8.00390625" style="0" customWidth="1"/>
    <col min="11" max="11" width="11.75390625" style="0" customWidth="1"/>
  </cols>
  <sheetData>
    <row r="1" spans="1:4" s="71" customFormat="1" ht="12.75">
      <c r="A1" s="71" t="s">
        <v>142</v>
      </c>
      <c r="B1" s="104"/>
      <c r="C1" s="104"/>
      <c r="D1" s="104"/>
    </row>
    <row r="2" spans="1:8" ht="12.75">
      <c r="A2" s="2" t="s">
        <v>0</v>
      </c>
      <c r="B2" s="2" t="s">
        <v>0</v>
      </c>
      <c r="C2" s="148" t="s">
        <v>0</v>
      </c>
      <c r="D2" s="149"/>
      <c r="E2" s="149"/>
      <c r="F2" s="149"/>
      <c r="H2" t="s">
        <v>0</v>
      </c>
    </row>
    <row r="3" spans="1:4" ht="13.5" customHeight="1">
      <c r="A3" s="2" t="s">
        <v>136</v>
      </c>
      <c r="B3" s="2"/>
      <c r="C3" s="2"/>
      <c r="D3" s="2"/>
    </row>
    <row r="5" spans="2:4" ht="12.75">
      <c r="B5" s="2" t="s">
        <v>0</v>
      </c>
      <c r="C5" s="2"/>
      <c r="D5" s="2"/>
    </row>
    <row r="6" spans="1:11" ht="63.75">
      <c r="A6" s="39" t="s">
        <v>1</v>
      </c>
      <c r="B6" s="39" t="s">
        <v>16</v>
      </c>
      <c r="C6" s="40" t="s">
        <v>57</v>
      </c>
      <c r="D6" s="40" t="s">
        <v>58</v>
      </c>
      <c r="E6" s="40" t="s">
        <v>15</v>
      </c>
      <c r="F6" s="40" t="s">
        <v>2</v>
      </c>
      <c r="G6" s="40" t="s">
        <v>3</v>
      </c>
      <c r="H6" s="40" t="s">
        <v>14</v>
      </c>
      <c r="I6" s="40" t="s">
        <v>4</v>
      </c>
      <c r="J6" s="40" t="s">
        <v>12</v>
      </c>
      <c r="K6" s="40" t="s">
        <v>13</v>
      </c>
    </row>
    <row r="7" spans="1:11" ht="12.75">
      <c r="A7" s="7"/>
      <c r="B7" s="7"/>
      <c r="C7" s="7"/>
      <c r="D7" s="7"/>
      <c r="E7" s="7"/>
      <c r="F7" s="8" t="s">
        <v>7</v>
      </c>
      <c r="G7" s="8" t="s">
        <v>11</v>
      </c>
      <c r="H7" s="8" t="s">
        <v>8</v>
      </c>
      <c r="I7" s="8" t="s">
        <v>9</v>
      </c>
      <c r="J7" s="8" t="s">
        <v>10</v>
      </c>
      <c r="K7" s="8" t="s">
        <v>59</v>
      </c>
    </row>
    <row r="8" spans="1:11" ht="27" customHeight="1">
      <c r="A8" s="3">
        <v>1</v>
      </c>
      <c r="B8" s="10" t="s">
        <v>96</v>
      </c>
      <c r="C8" s="3"/>
      <c r="D8" s="3"/>
      <c r="E8" s="9" t="s">
        <v>5</v>
      </c>
      <c r="F8" s="4">
        <v>45</v>
      </c>
      <c r="G8" s="32" t="s">
        <v>0</v>
      </c>
      <c r="H8" s="15" t="e">
        <f>(F8*G8)</f>
        <v>#VALUE!</v>
      </c>
      <c r="I8" s="20" t="s">
        <v>0</v>
      </c>
      <c r="J8" s="15" t="e">
        <f>(H8*I8)</f>
        <v>#VALUE!</v>
      </c>
      <c r="K8" s="15" t="e">
        <f>(H8+J8)</f>
        <v>#VALUE!</v>
      </c>
    </row>
    <row r="9" spans="1:11" ht="27" customHeight="1">
      <c r="A9" s="3">
        <v>2</v>
      </c>
      <c r="B9" s="10" t="s">
        <v>97</v>
      </c>
      <c r="C9" s="3"/>
      <c r="D9" s="3"/>
      <c r="E9" s="9" t="s">
        <v>5</v>
      </c>
      <c r="F9" s="4">
        <v>35</v>
      </c>
      <c r="G9" s="32" t="s">
        <v>0</v>
      </c>
      <c r="H9" s="15" t="e">
        <f aca="true" t="shared" si="0" ref="H9:H21">(F9*G9)</f>
        <v>#VALUE!</v>
      </c>
      <c r="I9" s="20" t="s">
        <v>0</v>
      </c>
      <c r="J9" s="15" t="e">
        <f aca="true" t="shared" si="1" ref="J9:J21">(H9*I9)</f>
        <v>#VALUE!</v>
      </c>
      <c r="K9" s="15" t="e">
        <f aca="true" t="shared" si="2" ref="K9:K21">(H9+J9)</f>
        <v>#VALUE!</v>
      </c>
    </row>
    <row r="10" spans="1:11" ht="19.5" customHeight="1">
      <c r="A10" s="3">
        <v>3</v>
      </c>
      <c r="B10" s="129" t="s">
        <v>168</v>
      </c>
      <c r="C10" s="3"/>
      <c r="D10" s="3"/>
      <c r="E10" s="9" t="s">
        <v>5</v>
      </c>
      <c r="F10" s="4">
        <v>1500</v>
      </c>
      <c r="G10" s="32" t="s">
        <v>0</v>
      </c>
      <c r="H10" s="15" t="e">
        <f t="shared" si="0"/>
        <v>#VALUE!</v>
      </c>
      <c r="I10" s="20" t="s">
        <v>0</v>
      </c>
      <c r="J10" s="15" t="e">
        <f t="shared" si="1"/>
        <v>#VALUE!</v>
      </c>
      <c r="K10" s="15" t="e">
        <f t="shared" si="2"/>
        <v>#VALUE!</v>
      </c>
    </row>
    <row r="11" spans="1:11" ht="19.5" customHeight="1">
      <c r="A11" s="3">
        <v>4</v>
      </c>
      <c r="B11" s="112" t="s">
        <v>98</v>
      </c>
      <c r="C11" s="24"/>
      <c r="D11" s="24"/>
      <c r="E11" s="63" t="s">
        <v>5</v>
      </c>
      <c r="F11" s="26">
        <v>2000</v>
      </c>
      <c r="G11" s="32" t="s">
        <v>0</v>
      </c>
      <c r="H11" s="15" t="e">
        <f>(F11*G11)</f>
        <v>#VALUE!</v>
      </c>
      <c r="I11" s="20" t="s">
        <v>0</v>
      </c>
      <c r="J11" s="15" t="e">
        <f>(H11*I11)</f>
        <v>#VALUE!</v>
      </c>
      <c r="K11" s="15" t="e">
        <f>(H11+J11)</f>
        <v>#VALUE!</v>
      </c>
    </row>
    <row r="12" spans="1:11" ht="78.75" customHeight="1">
      <c r="A12" s="3">
        <v>5</v>
      </c>
      <c r="B12" s="10" t="s">
        <v>99</v>
      </c>
      <c r="C12" s="10"/>
      <c r="D12" s="10"/>
      <c r="E12" s="9" t="s">
        <v>5</v>
      </c>
      <c r="F12" s="4">
        <v>1300</v>
      </c>
      <c r="G12" s="32" t="s">
        <v>0</v>
      </c>
      <c r="H12" s="15" t="e">
        <f t="shared" si="0"/>
        <v>#VALUE!</v>
      </c>
      <c r="I12" s="20" t="s">
        <v>0</v>
      </c>
      <c r="J12" s="15" t="e">
        <f t="shared" si="1"/>
        <v>#VALUE!</v>
      </c>
      <c r="K12" s="15" t="e">
        <f t="shared" si="2"/>
        <v>#VALUE!</v>
      </c>
    </row>
    <row r="13" spans="1:11" ht="66.75" customHeight="1">
      <c r="A13" s="3">
        <v>6</v>
      </c>
      <c r="B13" s="10" t="s">
        <v>100</v>
      </c>
      <c r="C13" s="10"/>
      <c r="D13" s="10"/>
      <c r="E13" s="9" t="s">
        <v>5</v>
      </c>
      <c r="F13" s="4">
        <v>50</v>
      </c>
      <c r="G13" s="32" t="s">
        <v>0</v>
      </c>
      <c r="H13" s="15" t="e">
        <f>(F13*G13)</f>
        <v>#VALUE!</v>
      </c>
      <c r="I13" s="20" t="s">
        <v>0</v>
      </c>
      <c r="J13" s="15" t="e">
        <f>(H13*I13)</f>
        <v>#VALUE!</v>
      </c>
      <c r="K13" s="15" t="e">
        <f t="shared" si="2"/>
        <v>#VALUE!</v>
      </c>
    </row>
    <row r="14" spans="1:11" ht="65.25" customHeight="1">
      <c r="A14" s="3">
        <v>7</v>
      </c>
      <c r="B14" s="10" t="s">
        <v>101</v>
      </c>
      <c r="C14" s="10"/>
      <c r="D14" s="10"/>
      <c r="E14" s="9" t="s">
        <v>5</v>
      </c>
      <c r="F14" s="4">
        <v>1700</v>
      </c>
      <c r="G14" s="32" t="s">
        <v>0</v>
      </c>
      <c r="H14" s="15" t="e">
        <f t="shared" si="0"/>
        <v>#VALUE!</v>
      </c>
      <c r="I14" s="20" t="s">
        <v>0</v>
      </c>
      <c r="J14" s="15" t="e">
        <f t="shared" si="1"/>
        <v>#VALUE!</v>
      </c>
      <c r="K14" s="15" t="e">
        <f t="shared" si="2"/>
        <v>#VALUE!</v>
      </c>
    </row>
    <row r="15" spans="1:11" ht="30.75" customHeight="1">
      <c r="A15" s="3">
        <v>8</v>
      </c>
      <c r="B15" s="10" t="s">
        <v>102</v>
      </c>
      <c r="C15" s="10"/>
      <c r="D15" s="10"/>
      <c r="E15" s="9" t="s">
        <v>5</v>
      </c>
      <c r="F15" s="4">
        <v>1100</v>
      </c>
      <c r="G15" s="32" t="s">
        <v>0</v>
      </c>
      <c r="H15" s="15" t="e">
        <f t="shared" si="0"/>
        <v>#VALUE!</v>
      </c>
      <c r="I15" s="20" t="s">
        <v>0</v>
      </c>
      <c r="J15" s="15" t="e">
        <f t="shared" si="1"/>
        <v>#VALUE!</v>
      </c>
      <c r="K15" s="15" t="e">
        <f t="shared" si="2"/>
        <v>#VALUE!</v>
      </c>
    </row>
    <row r="16" spans="1:11" ht="30.75" customHeight="1">
      <c r="A16" s="3">
        <v>9</v>
      </c>
      <c r="B16" s="10" t="s">
        <v>103</v>
      </c>
      <c r="C16" s="10"/>
      <c r="D16" s="10"/>
      <c r="E16" s="9" t="s">
        <v>5</v>
      </c>
      <c r="F16" s="4">
        <v>600</v>
      </c>
      <c r="G16" s="32" t="s">
        <v>0</v>
      </c>
      <c r="H16" s="15" t="e">
        <f t="shared" si="0"/>
        <v>#VALUE!</v>
      </c>
      <c r="I16" s="20" t="s">
        <v>0</v>
      </c>
      <c r="J16" s="15" t="e">
        <f t="shared" si="1"/>
        <v>#VALUE!</v>
      </c>
      <c r="K16" s="15" t="e">
        <f t="shared" si="2"/>
        <v>#VALUE!</v>
      </c>
    </row>
    <row r="17" spans="1:11" ht="19.5" customHeight="1">
      <c r="A17" s="3">
        <v>10</v>
      </c>
      <c r="B17" s="10" t="s">
        <v>134</v>
      </c>
      <c r="C17" s="10"/>
      <c r="D17" s="10"/>
      <c r="E17" s="9" t="s">
        <v>5</v>
      </c>
      <c r="F17" s="4">
        <v>30</v>
      </c>
      <c r="G17" s="32" t="s">
        <v>0</v>
      </c>
      <c r="H17" s="15" t="e">
        <f t="shared" si="0"/>
        <v>#VALUE!</v>
      </c>
      <c r="I17" s="20" t="s">
        <v>0</v>
      </c>
      <c r="J17" s="15" t="e">
        <f t="shared" si="1"/>
        <v>#VALUE!</v>
      </c>
      <c r="K17" s="15" t="e">
        <f t="shared" si="2"/>
        <v>#VALUE!</v>
      </c>
    </row>
    <row r="18" spans="1:11" ht="21" customHeight="1">
      <c r="A18" s="3">
        <v>11</v>
      </c>
      <c r="B18" s="10" t="s">
        <v>133</v>
      </c>
      <c r="C18" s="10"/>
      <c r="D18" s="10"/>
      <c r="E18" s="9" t="s">
        <v>5</v>
      </c>
      <c r="F18" s="4">
        <v>700</v>
      </c>
      <c r="G18" s="32" t="s">
        <v>0</v>
      </c>
      <c r="H18" s="15" t="e">
        <f t="shared" si="0"/>
        <v>#VALUE!</v>
      </c>
      <c r="I18" s="20" t="s">
        <v>0</v>
      </c>
      <c r="J18" s="15" t="e">
        <f t="shared" si="1"/>
        <v>#VALUE!</v>
      </c>
      <c r="K18" s="15" t="e">
        <f t="shared" si="2"/>
        <v>#VALUE!</v>
      </c>
    </row>
    <row r="19" spans="1:11" ht="18" customHeight="1">
      <c r="A19" s="3">
        <v>12</v>
      </c>
      <c r="B19" s="57" t="s">
        <v>169</v>
      </c>
      <c r="C19" s="10"/>
      <c r="D19" s="10"/>
      <c r="E19" s="9" t="s">
        <v>5</v>
      </c>
      <c r="F19" s="4">
        <v>350</v>
      </c>
      <c r="G19" s="32" t="s">
        <v>0</v>
      </c>
      <c r="H19" s="15" t="e">
        <f>(F19*G19)</f>
        <v>#VALUE!</v>
      </c>
      <c r="I19" s="20" t="s">
        <v>0</v>
      </c>
      <c r="J19" s="15" t="e">
        <f>(H19*I19)</f>
        <v>#VALUE!</v>
      </c>
      <c r="K19" s="15" t="e">
        <f>(H19+J19)</f>
        <v>#VALUE!</v>
      </c>
    </row>
    <row r="20" spans="1:11" ht="24.75" customHeight="1">
      <c r="A20" s="3">
        <v>13</v>
      </c>
      <c r="B20" s="10" t="s">
        <v>104</v>
      </c>
      <c r="C20" s="10"/>
      <c r="D20" s="10"/>
      <c r="E20" s="9" t="s">
        <v>5</v>
      </c>
      <c r="F20" s="4">
        <v>1000</v>
      </c>
      <c r="G20" s="32" t="s">
        <v>0</v>
      </c>
      <c r="H20" s="15" t="e">
        <f>(F20*G20)</f>
        <v>#VALUE!</v>
      </c>
      <c r="I20" s="20" t="s">
        <v>0</v>
      </c>
      <c r="J20" s="15" t="e">
        <f>(H20*I20)</f>
        <v>#VALUE!</v>
      </c>
      <c r="K20" s="15" t="e">
        <f>(H20+J20)</f>
        <v>#VALUE!</v>
      </c>
    </row>
    <row r="21" spans="1:11" ht="30" customHeight="1">
      <c r="A21" s="3">
        <v>14</v>
      </c>
      <c r="B21" s="130" t="s">
        <v>170</v>
      </c>
      <c r="C21" s="10"/>
      <c r="D21" s="32"/>
      <c r="E21" s="9" t="s">
        <v>5</v>
      </c>
      <c r="F21" s="4">
        <v>150</v>
      </c>
      <c r="G21" s="32" t="s">
        <v>0</v>
      </c>
      <c r="H21" s="15" t="e">
        <f t="shared" si="0"/>
        <v>#VALUE!</v>
      </c>
      <c r="I21" s="20" t="s">
        <v>0</v>
      </c>
      <c r="J21" s="15" t="e">
        <f t="shared" si="1"/>
        <v>#VALUE!</v>
      </c>
      <c r="K21" s="15" t="e">
        <f t="shared" si="2"/>
        <v>#VALUE!</v>
      </c>
    </row>
    <row r="22" spans="1:11" ht="21" customHeight="1">
      <c r="A22" s="145" t="s">
        <v>6</v>
      </c>
      <c r="B22" s="146"/>
      <c r="C22" s="146"/>
      <c r="D22" s="146"/>
      <c r="E22" s="146"/>
      <c r="F22" s="146"/>
      <c r="G22" s="146"/>
      <c r="H22" s="69" t="e">
        <f>SUM(H8:H21)</f>
        <v>#VALUE!</v>
      </c>
      <c r="I22" s="70" t="s">
        <v>0</v>
      </c>
      <c r="J22" s="70"/>
      <c r="K22" s="69" t="e">
        <f>SUM(K8:K21)</f>
        <v>#VALUE!</v>
      </c>
    </row>
    <row r="23" spans="8:11" ht="12.75">
      <c r="H23" s="13" t="s">
        <v>0</v>
      </c>
      <c r="K23" s="13" t="s">
        <v>0</v>
      </c>
    </row>
    <row r="24" spans="2:11" ht="13.5" thickBot="1">
      <c r="B24" s="48"/>
      <c r="C24" s="48"/>
      <c r="D24" s="48"/>
      <c r="H24" s="13" t="s">
        <v>0</v>
      </c>
      <c r="K24" s="13" t="s">
        <v>0</v>
      </c>
    </row>
    <row r="25" spans="2:11" ht="12.75">
      <c r="B25" s="139" t="s">
        <v>194</v>
      </c>
      <c r="C25" s="150"/>
      <c r="D25" s="150"/>
      <c r="E25" s="150"/>
      <c r="F25" s="150"/>
      <c r="G25" s="150"/>
      <c r="H25" s="150"/>
      <c r="I25" s="150"/>
      <c r="J25" s="150"/>
      <c r="K25" s="151"/>
    </row>
    <row r="26" spans="2:11" ht="13.5" thickBot="1">
      <c r="B26" s="152"/>
      <c r="C26" s="153"/>
      <c r="D26" s="153"/>
      <c r="E26" s="153"/>
      <c r="F26" s="153"/>
      <c r="G26" s="153"/>
      <c r="H26" s="153"/>
      <c r="I26" s="153"/>
      <c r="J26" s="153"/>
      <c r="K26" s="154"/>
    </row>
    <row r="27" spans="8:11" ht="12.75">
      <c r="H27" s="13"/>
      <c r="K27" s="13"/>
    </row>
    <row r="28" spans="8:11" ht="13.5" thickBot="1">
      <c r="H28" s="13"/>
      <c r="K28" s="13"/>
    </row>
    <row r="29" spans="2:11" ht="12.75">
      <c r="B29" s="139" t="s">
        <v>195</v>
      </c>
      <c r="C29" s="140"/>
      <c r="D29" s="140"/>
      <c r="E29" s="140"/>
      <c r="F29" s="140"/>
      <c r="G29" s="140"/>
      <c r="H29" s="140"/>
      <c r="I29" s="140"/>
      <c r="J29" s="140"/>
      <c r="K29" s="141"/>
    </row>
    <row r="30" spans="2:11" ht="13.5" thickBot="1">
      <c r="B30" s="142"/>
      <c r="C30" s="143"/>
      <c r="D30" s="143"/>
      <c r="E30" s="143"/>
      <c r="F30" s="143"/>
      <c r="G30" s="143"/>
      <c r="H30" s="143"/>
      <c r="I30" s="143"/>
      <c r="J30" s="143"/>
      <c r="K30" s="144"/>
    </row>
  </sheetData>
  <sheetProtection/>
  <mergeCells count="4">
    <mergeCell ref="A22:G22"/>
    <mergeCell ref="C2:F2"/>
    <mergeCell ref="B25:K26"/>
    <mergeCell ref="B29:K30"/>
  </mergeCells>
  <printOptions/>
  <pageMargins left="0.7874015748031497" right="0.45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0"/>
  <dimension ref="A1:K55"/>
  <sheetViews>
    <sheetView tabSelected="1" zoomScalePageLayoutView="0" workbookViewId="0" topLeftCell="A34">
      <selection activeCell="B61" sqref="B61"/>
    </sheetView>
  </sheetViews>
  <sheetFormatPr defaultColWidth="9.00390625" defaultRowHeight="12.75"/>
  <cols>
    <col min="1" max="1" width="4.00390625" style="0" customWidth="1"/>
    <col min="2" max="2" width="46.375" style="0" customWidth="1"/>
    <col min="3" max="3" width="10.75390625" style="0" customWidth="1"/>
    <col min="4" max="4" width="9.875" style="0" customWidth="1"/>
    <col min="5" max="5" width="9.00390625" style="0" customWidth="1"/>
    <col min="6" max="6" width="7.25390625" style="0" customWidth="1"/>
    <col min="7" max="7" width="6.375" style="0" customWidth="1"/>
    <col min="8" max="8" width="11.625" style="0" customWidth="1"/>
    <col min="9" max="9" width="5.625" style="0" customWidth="1"/>
    <col min="10" max="10" width="9.625" style="0" customWidth="1"/>
    <col min="11" max="11" width="10.875" style="0" customWidth="1"/>
  </cols>
  <sheetData>
    <row r="1" s="71" customFormat="1" ht="12.75">
      <c r="A1" s="71" t="s">
        <v>142</v>
      </c>
    </row>
    <row r="2" spans="3:6" ht="12.75">
      <c r="C2" s="149" t="s">
        <v>0</v>
      </c>
      <c r="D2" s="149"/>
      <c r="E2" s="149"/>
      <c r="F2" s="149"/>
    </row>
    <row r="3" spans="2:4" ht="12.75">
      <c r="B3" s="1" t="s">
        <v>189</v>
      </c>
      <c r="C3" s="1"/>
      <c r="D3" s="1"/>
    </row>
    <row r="4" spans="2:4" ht="12.75">
      <c r="B4" s="1"/>
      <c r="C4" s="1"/>
      <c r="D4" s="1"/>
    </row>
    <row r="5" spans="2:4" ht="12.75">
      <c r="B5" s="2" t="s">
        <v>0</v>
      </c>
      <c r="C5" s="2"/>
      <c r="D5" s="2"/>
    </row>
    <row r="6" spans="1:11" ht="59.25" customHeight="1">
      <c r="A6" s="113" t="s">
        <v>1</v>
      </c>
      <c r="B6" s="113" t="s">
        <v>16</v>
      </c>
      <c r="C6" s="114" t="s">
        <v>57</v>
      </c>
      <c r="D6" s="114" t="s">
        <v>58</v>
      </c>
      <c r="E6" s="114" t="s">
        <v>15</v>
      </c>
      <c r="F6" s="114" t="s">
        <v>2</v>
      </c>
      <c r="G6" s="114" t="s">
        <v>3</v>
      </c>
      <c r="H6" s="114" t="s">
        <v>105</v>
      </c>
      <c r="I6" s="114" t="s">
        <v>4</v>
      </c>
      <c r="J6" s="114" t="s">
        <v>12</v>
      </c>
      <c r="K6" s="114" t="s">
        <v>106</v>
      </c>
    </row>
    <row r="7" spans="1:11" ht="12.75">
      <c r="A7" s="115"/>
      <c r="B7" s="115"/>
      <c r="C7" s="115"/>
      <c r="D7" s="115"/>
      <c r="E7" s="115"/>
      <c r="F7" s="116" t="s">
        <v>7</v>
      </c>
      <c r="G7" s="116" t="s">
        <v>11</v>
      </c>
      <c r="H7" s="116" t="s">
        <v>8</v>
      </c>
      <c r="I7" s="116" t="s">
        <v>9</v>
      </c>
      <c r="J7" s="116" t="s">
        <v>10</v>
      </c>
      <c r="K7" s="116" t="s">
        <v>59</v>
      </c>
    </row>
    <row r="8" spans="1:11" s="25" customFormat="1" ht="19.5" customHeight="1">
      <c r="A8" s="117">
        <v>1</v>
      </c>
      <c r="B8" s="118" t="s">
        <v>107</v>
      </c>
      <c r="C8" s="41"/>
      <c r="D8" s="41"/>
      <c r="E8" s="119" t="s">
        <v>108</v>
      </c>
      <c r="F8" s="26">
        <v>900</v>
      </c>
      <c r="G8" s="31" t="s">
        <v>0</v>
      </c>
      <c r="H8" s="15" t="e">
        <f aca="true" t="shared" si="0" ref="H8:H41">(F8*G8)</f>
        <v>#VALUE!</v>
      </c>
      <c r="I8" s="20" t="s">
        <v>0</v>
      </c>
      <c r="J8" s="15" t="e">
        <f aca="true" t="shared" si="1" ref="J8:J41">(H8*I8)</f>
        <v>#VALUE!</v>
      </c>
      <c r="K8" s="15" t="e">
        <f aca="true" t="shared" si="2" ref="K8:K41">(H8+J8)</f>
        <v>#VALUE!</v>
      </c>
    </row>
    <row r="9" spans="1:11" s="25" customFormat="1" ht="19.5" customHeight="1">
      <c r="A9" s="117">
        <v>2</v>
      </c>
      <c r="B9" s="118" t="s">
        <v>177</v>
      </c>
      <c r="C9" s="41"/>
      <c r="D9" s="41"/>
      <c r="E9" s="63" t="s">
        <v>90</v>
      </c>
      <c r="F9" s="26">
        <v>35</v>
      </c>
      <c r="G9" s="31" t="s">
        <v>0</v>
      </c>
      <c r="H9" s="15" t="e">
        <f>(F9*G9)</f>
        <v>#VALUE!</v>
      </c>
      <c r="I9" s="20" t="s">
        <v>0</v>
      </c>
      <c r="J9" s="15" t="e">
        <f t="shared" si="1"/>
        <v>#VALUE!</v>
      </c>
      <c r="K9" s="15" t="e">
        <f t="shared" si="2"/>
        <v>#VALUE!</v>
      </c>
    </row>
    <row r="10" spans="1:11" s="25" customFormat="1" ht="19.5" customHeight="1">
      <c r="A10" s="117">
        <v>3</v>
      </c>
      <c r="B10" s="41" t="s">
        <v>109</v>
      </c>
      <c r="C10" s="41"/>
      <c r="D10" s="41"/>
      <c r="E10" s="63" t="s">
        <v>5</v>
      </c>
      <c r="F10" s="26">
        <v>400</v>
      </c>
      <c r="G10" s="31" t="s">
        <v>0</v>
      </c>
      <c r="H10" s="15" t="e">
        <f t="shared" si="0"/>
        <v>#VALUE!</v>
      </c>
      <c r="I10" s="20" t="s">
        <v>0</v>
      </c>
      <c r="J10" s="15" t="e">
        <f t="shared" si="1"/>
        <v>#VALUE!</v>
      </c>
      <c r="K10" s="15" t="e">
        <f>(H10+J10)</f>
        <v>#VALUE!</v>
      </c>
    </row>
    <row r="11" spans="1:11" s="25" customFormat="1" ht="31.5" customHeight="1">
      <c r="A11" s="117">
        <v>4</v>
      </c>
      <c r="B11" s="130" t="s">
        <v>157</v>
      </c>
      <c r="C11" s="3"/>
      <c r="D11" s="3"/>
      <c r="E11" s="9" t="s">
        <v>5</v>
      </c>
      <c r="F11" s="4">
        <v>6000</v>
      </c>
      <c r="G11" s="121" t="s">
        <v>0</v>
      </c>
      <c r="H11" s="15" t="e">
        <f t="shared" si="0"/>
        <v>#VALUE!</v>
      </c>
      <c r="I11" s="20" t="s">
        <v>0</v>
      </c>
      <c r="J11" s="15" t="e">
        <f t="shared" si="1"/>
        <v>#VALUE!</v>
      </c>
      <c r="K11" s="15" t="e">
        <f t="shared" si="2"/>
        <v>#VALUE!</v>
      </c>
    </row>
    <row r="12" spans="1:11" s="25" customFormat="1" ht="19.5" customHeight="1">
      <c r="A12" s="117">
        <v>5</v>
      </c>
      <c r="B12" s="41" t="s">
        <v>110</v>
      </c>
      <c r="C12" s="24"/>
      <c r="D12" s="24"/>
      <c r="E12" s="63" t="s">
        <v>5</v>
      </c>
      <c r="F12" s="26">
        <v>30</v>
      </c>
      <c r="G12" s="31" t="s">
        <v>0</v>
      </c>
      <c r="H12" s="15" t="e">
        <f t="shared" si="0"/>
        <v>#VALUE!</v>
      </c>
      <c r="I12" s="20" t="s">
        <v>0</v>
      </c>
      <c r="J12" s="15" t="e">
        <f t="shared" si="1"/>
        <v>#VALUE!</v>
      </c>
      <c r="K12" s="15" t="e">
        <f t="shared" si="2"/>
        <v>#VALUE!</v>
      </c>
    </row>
    <row r="13" spans="1:11" s="25" customFormat="1" ht="19.5" customHeight="1">
      <c r="A13" s="117">
        <v>6</v>
      </c>
      <c r="B13" s="24" t="s">
        <v>111</v>
      </c>
      <c r="C13" s="24"/>
      <c r="D13" s="24"/>
      <c r="E13" s="63" t="s">
        <v>5</v>
      </c>
      <c r="F13" s="26">
        <v>10</v>
      </c>
      <c r="G13" s="31" t="s">
        <v>0</v>
      </c>
      <c r="H13" s="15" t="e">
        <f t="shared" si="0"/>
        <v>#VALUE!</v>
      </c>
      <c r="I13" s="20" t="s">
        <v>0</v>
      </c>
      <c r="J13" s="15" t="e">
        <f t="shared" si="1"/>
        <v>#VALUE!</v>
      </c>
      <c r="K13" s="15" t="e">
        <f t="shared" si="2"/>
        <v>#VALUE!</v>
      </c>
    </row>
    <row r="14" spans="1:11" s="25" customFormat="1" ht="19.5" customHeight="1">
      <c r="A14" s="117">
        <v>7</v>
      </c>
      <c r="B14" s="112" t="s">
        <v>112</v>
      </c>
      <c r="C14" s="24"/>
      <c r="D14" s="24"/>
      <c r="E14" s="63" t="s">
        <v>90</v>
      </c>
      <c r="F14" s="26">
        <v>650</v>
      </c>
      <c r="G14" s="31" t="s">
        <v>0</v>
      </c>
      <c r="H14" s="15" t="e">
        <f t="shared" si="0"/>
        <v>#VALUE!</v>
      </c>
      <c r="I14" s="20" t="s">
        <v>0</v>
      </c>
      <c r="J14" s="15" t="e">
        <f t="shared" si="1"/>
        <v>#VALUE!</v>
      </c>
      <c r="K14" s="15" t="e">
        <f t="shared" si="2"/>
        <v>#VALUE!</v>
      </c>
    </row>
    <row r="15" spans="1:11" s="25" customFormat="1" ht="19.5" customHeight="1">
      <c r="A15" s="117">
        <v>8</v>
      </c>
      <c r="B15" s="24" t="s">
        <v>113</v>
      </c>
      <c r="C15" s="24"/>
      <c r="D15" s="24"/>
      <c r="E15" s="63" t="s">
        <v>5</v>
      </c>
      <c r="F15" s="26">
        <v>100</v>
      </c>
      <c r="G15" s="31" t="s">
        <v>0</v>
      </c>
      <c r="H15" s="15" t="e">
        <f t="shared" si="0"/>
        <v>#VALUE!</v>
      </c>
      <c r="I15" s="20" t="s">
        <v>0</v>
      </c>
      <c r="J15" s="15" t="e">
        <f t="shared" si="1"/>
        <v>#VALUE!</v>
      </c>
      <c r="K15" s="15" t="e">
        <f t="shared" si="2"/>
        <v>#VALUE!</v>
      </c>
    </row>
    <row r="16" spans="1:11" s="25" customFormat="1" ht="19.5" customHeight="1">
      <c r="A16" s="117">
        <v>9</v>
      </c>
      <c r="B16" s="112" t="s">
        <v>114</v>
      </c>
      <c r="C16" s="24"/>
      <c r="D16" s="24"/>
      <c r="E16" s="63" t="s">
        <v>5</v>
      </c>
      <c r="F16" s="26">
        <v>6000</v>
      </c>
      <c r="G16" s="31" t="s">
        <v>0</v>
      </c>
      <c r="H16" s="15" t="e">
        <f t="shared" si="0"/>
        <v>#VALUE!</v>
      </c>
      <c r="I16" s="20" t="s">
        <v>0</v>
      </c>
      <c r="J16" s="15" t="e">
        <f t="shared" si="1"/>
        <v>#VALUE!</v>
      </c>
      <c r="K16" s="15" t="e">
        <f t="shared" si="2"/>
        <v>#VALUE!</v>
      </c>
    </row>
    <row r="17" spans="1:11" s="25" customFormat="1" ht="19.5" customHeight="1">
      <c r="A17" s="117">
        <v>10</v>
      </c>
      <c r="B17" s="112" t="s">
        <v>171</v>
      </c>
      <c r="C17" s="24"/>
      <c r="D17" s="24"/>
      <c r="E17" s="63" t="s">
        <v>5</v>
      </c>
      <c r="F17" s="26">
        <v>70</v>
      </c>
      <c r="G17" s="31" t="s">
        <v>0</v>
      </c>
      <c r="H17" s="15" t="e">
        <f>(F17*G17)</f>
        <v>#VALUE!</v>
      </c>
      <c r="I17" s="20" t="s">
        <v>0</v>
      </c>
      <c r="J17" s="15" t="e">
        <f>(H17*I17)</f>
        <v>#VALUE!</v>
      </c>
      <c r="K17" s="15" t="e">
        <f>(H17+J17)</f>
        <v>#VALUE!</v>
      </c>
    </row>
    <row r="18" spans="1:11" s="25" customFormat="1" ht="19.5" customHeight="1">
      <c r="A18" s="117">
        <v>11</v>
      </c>
      <c r="B18" s="24" t="s">
        <v>115</v>
      </c>
      <c r="C18" s="24"/>
      <c r="D18" s="24"/>
      <c r="E18" s="63" t="s">
        <v>5</v>
      </c>
      <c r="F18" s="26">
        <v>36000</v>
      </c>
      <c r="G18" s="31" t="s">
        <v>0</v>
      </c>
      <c r="H18" s="15" t="e">
        <f t="shared" si="0"/>
        <v>#VALUE!</v>
      </c>
      <c r="I18" s="20" t="s">
        <v>0</v>
      </c>
      <c r="J18" s="15" t="e">
        <f t="shared" si="1"/>
        <v>#VALUE!</v>
      </c>
      <c r="K18" s="15" t="e">
        <f t="shared" si="2"/>
        <v>#VALUE!</v>
      </c>
    </row>
    <row r="19" spans="1:11" s="25" customFormat="1" ht="19.5" customHeight="1">
      <c r="A19" s="117">
        <v>12</v>
      </c>
      <c r="B19" s="41" t="s">
        <v>116</v>
      </c>
      <c r="C19" s="41"/>
      <c r="D19" s="41"/>
      <c r="E19" s="63" t="s">
        <v>5</v>
      </c>
      <c r="F19" s="26">
        <v>2000</v>
      </c>
      <c r="G19" s="31" t="s">
        <v>193</v>
      </c>
      <c r="H19" s="15" t="e">
        <f t="shared" si="0"/>
        <v>#VALUE!</v>
      </c>
      <c r="I19" s="20" t="s">
        <v>0</v>
      </c>
      <c r="J19" s="15" t="e">
        <f t="shared" si="1"/>
        <v>#VALUE!</v>
      </c>
      <c r="K19" s="15" t="e">
        <f t="shared" si="2"/>
        <v>#VALUE!</v>
      </c>
    </row>
    <row r="20" spans="1:11" s="25" customFormat="1" ht="19.5" customHeight="1">
      <c r="A20" s="117">
        <v>13</v>
      </c>
      <c r="B20" s="41" t="s">
        <v>117</v>
      </c>
      <c r="C20" s="41"/>
      <c r="D20" s="41"/>
      <c r="E20" s="63" t="s">
        <v>5</v>
      </c>
      <c r="F20" s="26">
        <v>800</v>
      </c>
      <c r="G20" s="31" t="s">
        <v>0</v>
      </c>
      <c r="H20" s="15" t="e">
        <f t="shared" si="0"/>
        <v>#VALUE!</v>
      </c>
      <c r="I20" s="20" t="s">
        <v>0</v>
      </c>
      <c r="J20" s="15" t="e">
        <f t="shared" si="1"/>
        <v>#VALUE!</v>
      </c>
      <c r="K20" s="15" t="e">
        <f t="shared" si="2"/>
        <v>#VALUE!</v>
      </c>
    </row>
    <row r="21" spans="1:11" s="25" customFormat="1" ht="28.5" customHeight="1">
      <c r="A21" s="117">
        <v>14</v>
      </c>
      <c r="B21" s="41" t="s">
        <v>118</v>
      </c>
      <c r="C21" s="41"/>
      <c r="D21" s="41"/>
      <c r="E21" s="63" t="s">
        <v>5</v>
      </c>
      <c r="F21" s="26">
        <v>2800</v>
      </c>
      <c r="G21" s="31" t="s">
        <v>0</v>
      </c>
      <c r="H21" s="15" t="e">
        <f t="shared" si="0"/>
        <v>#VALUE!</v>
      </c>
      <c r="I21" s="20" t="s">
        <v>0</v>
      </c>
      <c r="J21" s="15" t="e">
        <f t="shared" si="1"/>
        <v>#VALUE!</v>
      </c>
      <c r="K21" s="15" t="e">
        <f t="shared" si="2"/>
        <v>#VALUE!</v>
      </c>
    </row>
    <row r="22" spans="1:11" s="25" customFormat="1" ht="27.75" customHeight="1">
      <c r="A22" s="117">
        <v>15</v>
      </c>
      <c r="B22" s="41" t="s">
        <v>119</v>
      </c>
      <c r="C22" s="41"/>
      <c r="D22" s="41"/>
      <c r="E22" s="63" t="s">
        <v>5</v>
      </c>
      <c r="F22" s="26">
        <v>4200</v>
      </c>
      <c r="G22" s="31" t="s">
        <v>0</v>
      </c>
      <c r="H22" s="15" t="e">
        <f t="shared" si="0"/>
        <v>#VALUE!</v>
      </c>
      <c r="I22" s="20" t="s">
        <v>0</v>
      </c>
      <c r="J22" s="15" t="e">
        <f t="shared" si="1"/>
        <v>#VALUE!</v>
      </c>
      <c r="K22" s="15" t="e">
        <f t="shared" si="2"/>
        <v>#VALUE!</v>
      </c>
    </row>
    <row r="23" spans="1:11" s="25" customFormat="1" ht="19.5" customHeight="1">
      <c r="A23" s="117">
        <v>16</v>
      </c>
      <c r="B23" s="118" t="s">
        <v>172</v>
      </c>
      <c r="C23" s="41"/>
      <c r="D23" s="41"/>
      <c r="E23" s="63" t="s">
        <v>5</v>
      </c>
      <c r="F23" s="26">
        <v>4000</v>
      </c>
      <c r="G23" s="31" t="s">
        <v>0</v>
      </c>
      <c r="H23" s="15" t="e">
        <f t="shared" si="0"/>
        <v>#VALUE!</v>
      </c>
      <c r="I23" s="20" t="s">
        <v>0</v>
      </c>
      <c r="J23" s="15" t="e">
        <f t="shared" si="1"/>
        <v>#VALUE!</v>
      </c>
      <c r="K23" s="15" t="e">
        <f t="shared" si="2"/>
        <v>#VALUE!</v>
      </c>
    </row>
    <row r="24" spans="1:11" s="25" customFormat="1" ht="19.5" customHeight="1">
      <c r="A24" s="117">
        <v>17</v>
      </c>
      <c r="B24" s="41" t="s">
        <v>120</v>
      </c>
      <c r="C24" s="41"/>
      <c r="D24" s="41"/>
      <c r="E24" s="63" t="s">
        <v>90</v>
      </c>
      <c r="F24" s="26">
        <v>10</v>
      </c>
      <c r="G24" s="31" t="s">
        <v>0</v>
      </c>
      <c r="H24" s="15" t="e">
        <f t="shared" si="0"/>
        <v>#VALUE!</v>
      </c>
      <c r="I24" s="20" t="s">
        <v>0</v>
      </c>
      <c r="J24" s="15" t="e">
        <f t="shared" si="1"/>
        <v>#VALUE!</v>
      </c>
      <c r="K24" s="15" t="e">
        <f t="shared" si="2"/>
        <v>#VALUE!</v>
      </c>
    </row>
    <row r="25" spans="1:11" s="25" customFormat="1" ht="19.5" customHeight="1">
      <c r="A25" s="117">
        <v>18</v>
      </c>
      <c r="B25" s="118" t="s">
        <v>173</v>
      </c>
      <c r="C25" s="41"/>
      <c r="D25" s="41"/>
      <c r="E25" s="63" t="s">
        <v>5</v>
      </c>
      <c r="F25" s="26">
        <v>1500</v>
      </c>
      <c r="G25" s="31" t="s">
        <v>0</v>
      </c>
      <c r="H25" s="15" t="e">
        <f t="shared" si="0"/>
        <v>#VALUE!</v>
      </c>
      <c r="I25" s="20" t="s">
        <v>0</v>
      </c>
      <c r="J25" s="15" t="e">
        <f t="shared" si="1"/>
        <v>#VALUE!</v>
      </c>
      <c r="K25" s="15" t="e">
        <f t="shared" si="2"/>
        <v>#VALUE!</v>
      </c>
    </row>
    <row r="26" spans="1:11" s="25" customFormat="1" ht="19.5" customHeight="1">
      <c r="A26" s="117">
        <v>19</v>
      </c>
      <c r="B26" s="41" t="s">
        <v>121</v>
      </c>
      <c r="C26" s="41"/>
      <c r="D26" s="41"/>
      <c r="E26" s="63" t="s">
        <v>5</v>
      </c>
      <c r="F26" s="26">
        <v>3000</v>
      </c>
      <c r="G26" s="31" t="s">
        <v>0</v>
      </c>
      <c r="H26" s="15" t="e">
        <f t="shared" si="0"/>
        <v>#VALUE!</v>
      </c>
      <c r="I26" s="20" t="s">
        <v>0</v>
      </c>
      <c r="J26" s="15" t="e">
        <f t="shared" si="1"/>
        <v>#VALUE!</v>
      </c>
      <c r="K26" s="15" t="e">
        <f t="shared" si="2"/>
        <v>#VALUE!</v>
      </c>
    </row>
    <row r="27" spans="1:11" s="25" customFormat="1" ht="19.5" customHeight="1">
      <c r="A27" s="117">
        <v>20</v>
      </c>
      <c r="B27" s="118" t="s">
        <v>48</v>
      </c>
      <c r="C27" s="118"/>
      <c r="D27" s="118"/>
      <c r="E27" s="131" t="s">
        <v>5</v>
      </c>
      <c r="F27" s="132">
        <v>8000</v>
      </c>
      <c r="G27" s="31" t="s">
        <v>0</v>
      </c>
      <c r="H27" s="15" t="e">
        <f t="shared" si="0"/>
        <v>#VALUE!</v>
      </c>
      <c r="I27" s="20" t="s">
        <v>0</v>
      </c>
      <c r="J27" s="15" t="e">
        <f t="shared" si="1"/>
        <v>#VALUE!</v>
      </c>
      <c r="K27" s="15" t="e">
        <f t="shared" si="2"/>
        <v>#VALUE!</v>
      </c>
    </row>
    <row r="28" spans="1:11" s="25" customFormat="1" ht="19.5" customHeight="1">
      <c r="A28" s="117">
        <v>21</v>
      </c>
      <c r="B28" s="118" t="s">
        <v>47</v>
      </c>
      <c r="C28" s="118"/>
      <c r="D28" s="118"/>
      <c r="E28" s="131" t="s">
        <v>5</v>
      </c>
      <c r="F28" s="132">
        <v>350</v>
      </c>
      <c r="G28" s="31" t="s">
        <v>0</v>
      </c>
      <c r="H28" s="15" t="e">
        <f t="shared" si="0"/>
        <v>#VALUE!</v>
      </c>
      <c r="I28" s="20" t="s">
        <v>0</v>
      </c>
      <c r="J28" s="15" t="e">
        <f t="shared" si="1"/>
        <v>#VALUE!</v>
      </c>
      <c r="K28" s="15" t="e">
        <f t="shared" si="2"/>
        <v>#VALUE!</v>
      </c>
    </row>
    <row r="29" spans="1:11" s="25" customFormat="1" ht="19.5" customHeight="1">
      <c r="A29" s="117">
        <v>22</v>
      </c>
      <c r="B29" s="41" t="s">
        <v>122</v>
      </c>
      <c r="C29" s="41"/>
      <c r="D29" s="41"/>
      <c r="E29" s="63" t="s">
        <v>5</v>
      </c>
      <c r="F29" s="26">
        <v>20</v>
      </c>
      <c r="G29" s="31" t="s">
        <v>0</v>
      </c>
      <c r="H29" s="15" t="e">
        <f t="shared" si="0"/>
        <v>#VALUE!</v>
      </c>
      <c r="I29" s="20" t="s">
        <v>0</v>
      </c>
      <c r="J29" s="15" t="e">
        <f t="shared" si="1"/>
        <v>#VALUE!</v>
      </c>
      <c r="K29" s="15" t="e">
        <f t="shared" si="2"/>
        <v>#VALUE!</v>
      </c>
    </row>
    <row r="30" spans="1:11" s="25" customFormat="1" ht="54" customHeight="1">
      <c r="A30" s="117">
        <v>23</v>
      </c>
      <c r="B30" s="118" t="s">
        <v>160</v>
      </c>
      <c r="C30" s="41"/>
      <c r="D30" s="41"/>
      <c r="E30" s="63" t="s">
        <v>5</v>
      </c>
      <c r="F30" s="26">
        <v>120</v>
      </c>
      <c r="G30" s="31" t="s">
        <v>0</v>
      </c>
      <c r="H30" s="15" t="e">
        <f t="shared" si="0"/>
        <v>#VALUE!</v>
      </c>
      <c r="I30" s="20" t="s">
        <v>0</v>
      </c>
      <c r="J30" s="15" t="e">
        <f t="shared" si="1"/>
        <v>#VALUE!</v>
      </c>
      <c r="K30" s="15" t="e">
        <f t="shared" si="2"/>
        <v>#VALUE!</v>
      </c>
    </row>
    <row r="31" spans="1:11" s="25" customFormat="1" ht="21" customHeight="1">
      <c r="A31" s="117">
        <v>24</v>
      </c>
      <c r="B31" s="41" t="s">
        <v>123</v>
      </c>
      <c r="C31" s="41"/>
      <c r="D31" s="41"/>
      <c r="E31" s="63" t="s">
        <v>5</v>
      </c>
      <c r="F31" s="26">
        <v>10</v>
      </c>
      <c r="G31" s="31" t="s">
        <v>0</v>
      </c>
      <c r="H31" s="15" t="e">
        <f t="shared" si="0"/>
        <v>#VALUE!</v>
      </c>
      <c r="I31" s="20" t="s">
        <v>0</v>
      </c>
      <c r="J31" s="15" t="e">
        <f t="shared" si="1"/>
        <v>#VALUE!</v>
      </c>
      <c r="K31" s="15" t="e">
        <f t="shared" si="2"/>
        <v>#VALUE!</v>
      </c>
    </row>
    <row r="32" spans="1:11" s="25" customFormat="1" ht="29.25" customHeight="1">
      <c r="A32" s="117">
        <v>25</v>
      </c>
      <c r="B32" s="57" t="s">
        <v>158</v>
      </c>
      <c r="C32" s="10"/>
      <c r="D32" s="10"/>
      <c r="E32" s="9" t="s">
        <v>5</v>
      </c>
      <c r="F32" s="4">
        <v>120</v>
      </c>
      <c r="G32" s="121" t="s">
        <v>0</v>
      </c>
      <c r="H32" s="15" t="e">
        <f t="shared" si="0"/>
        <v>#VALUE!</v>
      </c>
      <c r="I32" s="20" t="s">
        <v>193</v>
      </c>
      <c r="J32" s="15" t="e">
        <f t="shared" si="1"/>
        <v>#VALUE!</v>
      </c>
      <c r="K32" s="15" t="e">
        <f t="shared" si="2"/>
        <v>#VALUE!</v>
      </c>
    </row>
    <row r="33" spans="1:11" s="25" customFormat="1" ht="19.5" customHeight="1">
      <c r="A33" s="117">
        <v>26</v>
      </c>
      <c r="B33" s="24" t="s">
        <v>124</v>
      </c>
      <c r="C33" s="24"/>
      <c r="D33" s="24"/>
      <c r="E33" s="63" t="s">
        <v>90</v>
      </c>
      <c r="F33" s="26">
        <v>150</v>
      </c>
      <c r="G33" s="31" t="s">
        <v>0</v>
      </c>
      <c r="H33" s="15" t="e">
        <f t="shared" si="0"/>
        <v>#VALUE!</v>
      </c>
      <c r="I33" s="20" t="s">
        <v>0</v>
      </c>
      <c r="J33" s="15" t="e">
        <f t="shared" si="1"/>
        <v>#VALUE!</v>
      </c>
      <c r="K33" s="15" t="e">
        <f t="shared" si="2"/>
        <v>#VALUE!</v>
      </c>
    </row>
    <row r="34" spans="1:11" s="25" customFormat="1" ht="19.5" customHeight="1">
      <c r="A34" s="117">
        <v>27</v>
      </c>
      <c r="B34" s="120" t="s">
        <v>125</v>
      </c>
      <c r="C34" s="3"/>
      <c r="D34" s="3"/>
      <c r="E34" s="9" t="s">
        <v>5</v>
      </c>
      <c r="F34" s="4">
        <v>30</v>
      </c>
      <c r="G34" s="31" t="s">
        <v>0</v>
      </c>
      <c r="H34" s="15" t="e">
        <f t="shared" si="0"/>
        <v>#VALUE!</v>
      </c>
      <c r="I34" s="20" t="s">
        <v>0</v>
      </c>
      <c r="J34" s="15" t="e">
        <f t="shared" si="1"/>
        <v>#VALUE!</v>
      </c>
      <c r="K34" s="15" t="e">
        <f t="shared" si="2"/>
        <v>#VALUE!</v>
      </c>
    </row>
    <row r="35" spans="1:11" s="25" customFormat="1" ht="43.5" customHeight="1">
      <c r="A35" s="117">
        <v>28</v>
      </c>
      <c r="B35" s="118" t="s">
        <v>126</v>
      </c>
      <c r="C35" s="41"/>
      <c r="D35" s="41"/>
      <c r="E35" s="63" t="s">
        <v>5</v>
      </c>
      <c r="F35" s="26">
        <v>50</v>
      </c>
      <c r="G35" s="121" t="s">
        <v>0</v>
      </c>
      <c r="H35" s="15" t="e">
        <f t="shared" si="0"/>
        <v>#VALUE!</v>
      </c>
      <c r="I35" s="20" t="s">
        <v>0</v>
      </c>
      <c r="J35" s="15" t="e">
        <f t="shared" si="1"/>
        <v>#VALUE!</v>
      </c>
      <c r="K35" s="15" t="e">
        <f t="shared" si="2"/>
        <v>#VALUE!</v>
      </c>
    </row>
    <row r="36" spans="1:11" s="25" customFormat="1" ht="17.25" customHeight="1">
      <c r="A36" s="117">
        <v>29</v>
      </c>
      <c r="B36" s="41" t="s">
        <v>127</v>
      </c>
      <c r="C36" s="41"/>
      <c r="D36" s="41"/>
      <c r="E36" s="63" t="s">
        <v>5</v>
      </c>
      <c r="F36" s="26">
        <v>2500</v>
      </c>
      <c r="G36" s="31" t="s">
        <v>0</v>
      </c>
      <c r="H36" s="15" t="e">
        <f t="shared" si="0"/>
        <v>#VALUE!</v>
      </c>
      <c r="I36" s="20" t="s">
        <v>0</v>
      </c>
      <c r="J36" s="15" t="e">
        <f t="shared" si="1"/>
        <v>#VALUE!</v>
      </c>
      <c r="K36" s="15" t="e">
        <f t="shared" si="2"/>
        <v>#VALUE!</v>
      </c>
    </row>
    <row r="37" spans="1:11" s="25" customFormat="1" ht="40.5" customHeight="1">
      <c r="A37" s="117">
        <v>30</v>
      </c>
      <c r="B37" s="118" t="s">
        <v>128</v>
      </c>
      <c r="C37" s="41"/>
      <c r="D37" s="41"/>
      <c r="E37" s="63" t="s">
        <v>5</v>
      </c>
      <c r="F37" s="26">
        <v>400</v>
      </c>
      <c r="G37" s="31" t="s">
        <v>0</v>
      </c>
      <c r="H37" s="15" t="e">
        <f t="shared" si="0"/>
        <v>#VALUE!</v>
      </c>
      <c r="I37" s="20" t="s">
        <v>0</v>
      </c>
      <c r="J37" s="15" t="e">
        <f t="shared" si="1"/>
        <v>#VALUE!</v>
      </c>
      <c r="K37" s="15" t="e">
        <f t="shared" si="2"/>
        <v>#VALUE!</v>
      </c>
    </row>
    <row r="38" spans="1:11" s="25" customFormat="1" ht="15.75" customHeight="1">
      <c r="A38" s="117">
        <v>31</v>
      </c>
      <c r="B38" s="41" t="s">
        <v>129</v>
      </c>
      <c r="C38" s="41"/>
      <c r="D38" s="41"/>
      <c r="E38" s="63" t="s">
        <v>5</v>
      </c>
      <c r="F38" s="26">
        <v>900</v>
      </c>
      <c r="G38" s="31" t="s">
        <v>0</v>
      </c>
      <c r="H38" s="15" t="e">
        <f t="shared" si="0"/>
        <v>#VALUE!</v>
      </c>
      <c r="I38" s="20" t="s">
        <v>0</v>
      </c>
      <c r="J38" s="15" t="e">
        <f t="shared" si="1"/>
        <v>#VALUE!</v>
      </c>
      <c r="K38" s="15" t="e">
        <f t="shared" si="2"/>
        <v>#VALUE!</v>
      </c>
    </row>
    <row r="39" spans="1:11" s="25" customFormat="1" ht="19.5" customHeight="1">
      <c r="A39" s="117">
        <v>32</v>
      </c>
      <c r="B39" s="41" t="s">
        <v>130</v>
      </c>
      <c r="C39" s="41"/>
      <c r="D39" s="41"/>
      <c r="E39" s="63" t="s">
        <v>5</v>
      </c>
      <c r="F39" s="26">
        <v>1200</v>
      </c>
      <c r="G39" s="31" t="s">
        <v>0</v>
      </c>
      <c r="H39" s="15" t="e">
        <f t="shared" si="0"/>
        <v>#VALUE!</v>
      </c>
      <c r="I39" s="20" t="s">
        <v>0</v>
      </c>
      <c r="J39" s="15" t="e">
        <f t="shared" si="1"/>
        <v>#VALUE!</v>
      </c>
      <c r="K39" s="15" t="e">
        <f t="shared" si="2"/>
        <v>#VALUE!</v>
      </c>
    </row>
    <row r="40" spans="1:11" s="25" customFormat="1" ht="19.5" customHeight="1">
      <c r="A40" s="117">
        <v>33</v>
      </c>
      <c r="B40" s="41" t="s">
        <v>131</v>
      </c>
      <c r="C40" s="41"/>
      <c r="D40" s="41"/>
      <c r="E40" s="63" t="s">
        <v>5</v>
      </c>
      <c r="F40" s="26">
        <v>100</v>
      </c>
      <c r="G40" s="31" t="s">
        <v>0</v>
      </c>
      <c r="H40" s="15" t="e">
        <f t="shared" si="0"/>
        <v>#VALUE!</v>
      </c>
      <c r="I40" s="20" t="s">
        <v>0</v>
      </c>
      <c r="J40" s="15" t="e">
        <f t="shared" si="1"/>
        <v>#VALUE!</v>
      </c>
      <c r="K40" s="15" t="e">
        <f t="shared" si="2"/>
        <v>#VALUE!</v>
      </c>
    </row>
    <row r="41" spans="1:11" s="25" customFormat="1" ht="19.5" customHeight="1">
      <c r="A41" s="117">
        <v>34</v>
      </c>
      <c r="B41" s="41" t="s">
        <v>132</v>
      </c>
      <c r="C41" s="41"/>
      <c r="D41" s="41"/>
      <c r="E41" s="122" t="s">
        <v>5</v>
      </c>
      <c r="F41" s="26">
        <v>600</v>
      </c>
      <c r="G41" s="31" t="s">
        <v>0</v>
      </c>
      <c r="H41" s="54" t="e">
        <f t="shared" si="0"/>
        <v>#VALUE!</v>
      </c>
      <c r="I41" s="20" t="s">
        <v>0</v>
      </c>
      <c r="J41" s="15" t="e">
        <f t="shared" si="1"/>
        <v>#VALUE!</v>
      </c>
      <c r="K41" s="54" t="e">
        <f t="shared" si="2"/>
        <v>#VALUE!</v>
      </c>
    </row>
    <row r="42" spans="1:11" ht="24.75" customHeight="1">
      <c r="A42" s="164" t="s">
        <v>0</v>
      </c>
      <c r="B42" s="165"/>
      <c r="C42" s="165"/>
      <c r="D42" s="165"/>
      <c r="E42" s="165"/>
      <c r="F42" s="165"/>
      <c r="G42" s="165"/>
      <c r="H42" s="69" t="e">
        <f>SUM(H8:H41)</f>
        <v>#VALUE!</v>
      </c>
      <c r="I42" s="123" t="s">
        <v>0</v>
      </c>
      <c r="J42" s="123"/>
      <c r="K42" s="69" t="e">
        <f>SUM(K8:K41)</f>
        <v>#VALUE!</v>
      </c>
    </row>
    <row r="43" spans="1:11" ht="12.75">
      <c r="A43" s="124"/>
      <c r="B43" s="124"/>
      <c r="C43" s="124"/>
      <c r="D43" s="124"/>
      <c r="E43" s="124"/>
      <c r="F43" s="124"/>
      <c r="G43" s="124"/>
      <c r="H43" s="125" t="s">
        <v>0</v>
      </c>
      <c r="I43" s="124"/>
      <c r="J43" s="124"/>
      <c r="K43" s="126" t="s">
        <v>0</v>
      </c>
    </row>
    <row r="44" spans="1:11" ht="12.75">
      <c r="A44" s="160" t="s">
        <v>159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</row>
    <row r="45" spans="1:11" ht="57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</row>
    <row r="46" spans="1:11" ht="13.5" thickBot="1">
      <c r="A46" s="167" t="s">
        <v>0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</row>
    <row r="47" spans="2:11" ht="12.75">
      <c r="B47" s="139" t="s">
        <v>194</v>
      </c>
      <c r="C47" s="150"/>
      <c r="D47" s="150"/>
      <c r="E47" s="150"/>
      <c r="F47" s="150"/>
      <c r="G47" s="150"/>
      <c r="H47" s="150"/>
      <c r="I47" s="150"/>
      <c r="J47" s="150"/>
      <c r="K47" s="151"/>
    </row>
    <row r="48" spans="2:11" ht="13.5" thickBot="1">
      <c r="B48" s="152"/>
      <c r="C48" s="153"/>
      <c r="D48" s="153"/>
      <c r="E48" s="153"/>
      <c r="F48" s="153"/>
      <c r="G48" s="153"/>
      <c r="H48" s="153"/>
      <c r="I48" s="153"/>
      <c r="J48" s="153"/>
      <c r="K48" s="154"/>
    </row>
    <row r="49" spans="8:11" ht="12.75">
      <c r="H49" s="13"/>
      <c r="K49" s="13"/>
    </row>
    <row r="50" spans="8:11" ht="13.5" thickBot="1">
      <c r="H50" s="13"/>
      <c r="K50" s="13"/>
    </row>
    <row r="51" spans="2:11" ht="12.75">
      <c r="B51" s="139" t="s">
        <v>195</v>
      </c>
      <c r="C51" s="140"/>
      <c r="D51" s="140"/>
      <c r="E51" s="140"/>
      <c r="F51" s="140"/>
      <c r="G51" s="140"/>
      <c r="H51" s="140"/>
      <c r="I51" s="140"/>
      <c r="J51" s="140"/>
      <c r="K51" s="141"/>
    </row>
    <row r="52" spans="2:11" ht="13.5" thickBot="1">
      <c r="B52" s="142"/>
      <c r="C52" s="143"/>
      <c r="D52" s="143"/>
      <c r="E52" s="143"/>
      <c r="F52" s="143"/>
      <c r="G52" s="143"/>
      <c r="H52" s="143"/>
      <c r="I52" s="143"/>
      <c r="J52" s="143"/>
      <c r="K52" s="144"/>
    </row>
    <row r="53" spans="8:11" ht="12.75">
      <c r="H53" s="13" t="s">
        <v>0</v>
      </c>
      <c r="K53" s="13" t="s">
        <v>0</v>
      </c>
    </row>
    <row r="54" spans="8:11" ht="12.75">
      <c r="H54" s="13" t="s">
        <v>0</v>
      </c>
      <c r="K54" s="13" t="s">
        <v>0</v>
      </c>
    </row>
    <row r="55" ht="12.75">
      <c r="H55" s="13" t="s">
        <v>0</v>
      </c>
    </row>
  </sheetData>
  <sheetProtection/>
  <mergeCells count="6">
    <mergeCell ref="C2:F2"/>
    <mergeCell ref="B47:K48"/>
    <mergeCell ref="B51:K52"/>
    <mergeCell ref="A42:G42"/>
    <mergeCell ref="A44:K45"/>
    <mergeCell ref="A46:K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"/>
  <dimension ref="A1:K21"/>
  <sheetViews>
    <sheetView tabSelected="1" zoomScalePageLayoutView="0" workbookViewId="0" topLeftCell="A10">
      <selection activeCell="B61" sqref="B61"/>
    </sheetView>
  </sheetViews>
  <sheetFormatPr defaultColWidth="9.00390625" defaultRowHeight="12.75"/>
  <cols>
    <col min="1" max="1" width="4.125" style="0" customWidth="1"/>
    <col min="2" max="2" width="33.75390625" style="0" customWidth="1"/>
    <col min="3" max="3" width="10.125" style="0" customWidth="1"/>
    <col min="4" max="4" width="11.625" style="0" customWidth="1"/>
    <col min="5" max="5" width="5.25390625" style="0" customWidth="1"/>
    <col min="6" max="6" width="6.625" style="0" customWidth="1"/>
    <col min="7" max="7" width="11.25390625" style="0" customWidth="1"/>
    <col min="8" max="8" width="11.875" style="0" customWidth="1"/>
    <col min="9" max="9" width="6.25390625" style="0" customWidth="1"/>
    <col min="10" max="10" width="8.25390625" style="0" customWidth="1"/>
    <col min="11" max="11" width="12.25390625" style="0" customWidth="1"/>
  </cols>
  <sheetData>
    <row r="1" s="71" customFormat="1" ht="12.75">
      <c r="A1" s="71" t="s">
        <v>142</v>
      </c>
    </row>
    <row r="2" spans="3:6" ht="12.75">
      <c r="C2" s="149" t="s">
        <v>0</v>
      </c>
      <c r="D2" s="149"/>
      <c r="E2" s="149"/>
      <c r="F2" s="149"/>
    </row>
    <row r="3" spans="2:7" ht="12.75">
      <c r="B3" s="168" t="s">
        <v>190</v>
      </c>
      <c r="C3" s="168"/>
      <c r="D3" s="168"/>
      <c r="E3" s="168"/>
      <c r="F3" s="168"/>
      <c r="G3" s="168"/>
    </row>
    <row r="4" spans="2:7" ht="12.75">
      <c r="B4" s="72"/>
      <c r="C4" s="72"/>
      <c r="D4" s="72"/>
      <c r="E4" s="72"/>
      <c r="F4" s="72"/>
      <c r="G4" s="72"/>
    </row>
    <row r="5" spans="2:4" ht="12.75">
      <c r="B5" s="73"/>
      <c r="C5" s="73"/>
      <c r="D5" s="73"/>
    </row>
    <row r="6" spans="1:11" ht="56.25">
      <c r="A6" s="74" t="s">
        <v>73</v>
      </c>
      <c r="B6" s="75" t="s">
        <v>74</v>
      </c>
      <c r="C6" s="75" t="s">
        <v>57</v>
      </c>
      <c r="D6" s="75" t="s">
        <v>58</v>
      </c>
      <c r="E6" s="75" t="s">
        <v>75</v>
      </c>
      <c r="F6" s="75" t="s">
        <v>2</v>
      </c>
      <c r="G6" s="75" t="s">
        <v>76</v>
      </c>
      <c r="H6" s="75" t="s">
        <v>77</v>
      </c>
      <c r="I6" s="75" t="s">
        <v>78</v>
      </c>
      <c r="J6" s="75" t="s">
        <v>12</v>
      </c>
      <c r="K6" s="75" t="s">
        <v>79</v>
      </c>
    </row>
    <row r="7" spans="1:11" ht="12.75">
      <c r="A7" s="76"/>
      <c r="B7" s="77"/>
      <c r="C7" s="77"/>
      <c r="D7" s="77"/>
      <c r="E7" s="77"/>
      <c r="F7" s="77" t="s">
        <v>7</v>
      </c>
      <c r="G7" s="77" t="s">
        <v>80</v>
      </c>
      <c r="H7" s="77" t="s">
        <v>8</v>
      </c>
      <c r="I7" s="77" t="s">
        <v>9</v>
      </c>
      <c r="J7" s="77" t="s">
        <v>10</v>
      </c>
      <c r="K7" s="77" t="s">
        <v>59</v>
      </c>
    </row>
    <row r="8" spans="1:11" s="42" customFormat="1" ht="289.5" customHeight="1">
      <c r="A8" s="175" t="s">
        <v>81</v>
      </c>
      <c r="B8" s="78" t="s">
        <v>86</v>
      </c>
      <c r="C8" s="172"/>
      <c r="D8" s="172"/>
      <c r="E8" s="79" t="s">
        <v>82</v>
      </c>
      <c r="F8" s="80">
        <v>2000</v>
      </c>
      <c r="G8" s="81" t="s">
        <v>0</v>
      </c>
      <c r="H8" s="82" t="e">
        <f>(F8*G8)</f>
        <v>#VALUE!</v>
      </c>
      <c r="I8" s="83" t="s">
        <v>0</v>
      </c>
      <c r="J8" s="82" t="e">
        <f>(H8*I8)</f>
        <v>#VALUE!</v>
      </c>
      <c r="K8" s="82" t="e">
        <f>(H8+J8)</f>
        <v>#VALUE!</v>
      </c>
    </row>
    <row r="9" spans="1:11" s="42" customFormat="1" ht="149.25" customHeight="1">
      <c r="A9" s="176"/>
      <c r="B9" s="84" t="s">
        <v>87</v>
      </c>
      <c r="C9" s="173"/>
      <c r="D9" s="174"/>
      <c r="E9" s="85"/>
      <c r="F9" s="86"/>
      <c r="G9" s="87"/>
      <c r="H9" s="88"/>
      <c r="I9" s="89" t="s">
        <v>0</v>
      </c>
      <c r="J9" s="88"/>
      <c r="K9" s="88"/>
    </row>
    <row r="10" spans="1:11" ht="244.5" customHeight="1">
      <c r="A10" s="90" t="s">
        <v>20</v>
      </c>
      <c r="B10" s="91" t="s">
        <v>88</v>
      </c>
      <c r="C10" s="91"/>
      <c r="D10" s="91"/>
      <c r="E10" s="92" t="s">
        <v>82</v>
      </c>
      <c r="F10" s="93">
        <v>10</v>
      </c>
      <c r="G10" s="94" t="s">
        <v>0</v>
      </c>
      <c r="H10" s="95" t="e">
        <f>(F10*G10)</f>
        <v>#VALUE!</v>
      </c>
      <c r="I10" s="96" t="s">
        <v>0</v>
      </c>
      <c r="J10" s="95" t="e">
        <f>(H10*I10)</f>
        <v>#VALUE!</v>
      </c>
      <c r="K10" s="95" t="e">
        <f>(H10+J10)</f>
        <v>#VALUE!</v>
      </c>
    </row>
    <row r="11" spans="1:11" ht="110.25" customHeight="1">
      <c r="A11" s="90" t="s">
        <v>83</v>
      </c>
      <c r="B11" s="97" t="s">
        <v>89</v>
      </c>
      <c r="C11" s="97"/>
      <c r="D11" s="97"/>
      <c r="E11" s="92" t="s">
        <v>82</v>
      </c>
      <c r="F11" s="93">
        <v>400</v>
      </c>
      <c r="G11" s="94" t="s">
        <v>0</v>
      </c>
      <c r="H11" s="95" t="e">
        <f>(F11*G11)</f>
        <v>#VALUE!</v>
      </c>
      <c r="I11" s="96" t="s">
        <v>0</v>
      </c>
      <c r="J11" s="95" t="e">
        <f>(H11*I11)</f>
        <v>#VALUE!</v>
      </c>
      <c r="K11" s="95" t="e">
        <f>(H11+J11)</f>
        <v>#VALUE!</v>
      </c>
    </row>
    <row r="12" spans="1:11" ht="27.75" customHeight="1">
      <c r="A12" s="90">
        <v>4</v>
      </c>
      <c r="B12" s="98" t="s">
        <v>84</v>
      </c>
      <c r="C12" s="99"/>
      <c r="D12" s="99"/>
      <c r="E12" s="92" t="s">
        <v>82</v>
      </c>
      <c r="F12" s="93">
        <v>20</v>
      </c>
      <c r="G12" s="94" t="s">
        <v>0</v>
      </c>
      <c r="H12" s="95" t="e">
        <f>(F12*G12)</f>
        <v>#VALUE!</v>
      </c>
      <c r="I12" s="100" t="s">
        <v>0</v>
      </c>
      <c r="J12" s="95" t="e">
        <f>(H12*I12)</f>
        <v>#VALUE!</v>
      </c>
      <c r="K12" s="95" t="e">
        <f>(H12+J12)</f>
        <v>#VALUE!</v>
      </c>
    </row>
    <row r="13" spans="1:11" ht="27" customHeight="1">
      <c r="A13" s="90">
        <v>5</v>
      </c>
      <c r="B13" s="98" t="s">
        <v>174</v>
      </c>
      <c r="C13" s="99"/>
      <c r="D13" s="99"/>
      <c r="E13" s="92" t="s">
        <v>82</v>
      </c>
      <c r="F13" s="93">
        <v>50</v>
      </c>
      <c r="G13" s="94" t="s">
        <v>0</v>
      </c>
      <c r="H13" s="95" t="e">
        <f>(F13*G13)</f>
        <v>#VALUE!</v>
      </c>
      <c r="I13" s="100" t="s">
        <v>0</v>
      </c>
      <c r="J13" s="95" t="e">
        <f>(H13*I13)</f>
        <v>#VALUE!</v>
      </c>
      <c r="K13" s="95" t="e">
        <f>(H13+J13)</f>
        <v>#VALUE!</v>
      </c>
    </row>
    <row r="14" spans="1:11" ht="21.75" customHeight="1">
      <c r="A14" s="169" t="s">
        <v>85</v>
      </c>
      <c r="B14" s="170"/>
      <c r="C14" s="170"/>
      <c r="D14" s="170"/>
      <c r="E14" s="170"/>
      <c r="F14" s="170"/>
      <c r="G14" s="171"/>
      <c r="H14" s="101" t="e">
        <f>SUM(H8:H13)</f>
        <v>#VALUE!</v>
      </c>
      <c r="I14" s="102"/>
      <c r="J14" s="103"/>
      <c r="K14" s="56" t="e">
        <f>SUM(K8:K13)</f>
        <v>#VALUE!</v>
      </c>
    </row>
    <row r="15" spans="9:10" ht="13.5" thickBot="1">
      <c r="I15" s="70"/>
      <c r="J15" s="70"/>
    </row>
    <row r="16" spans="2:11" ht="12.75">
      <c r="B16" s="139" t="s">
        <v>194</v>
      </c>
      <c r="C16" s="150"/>
      <c r="D16" s="150"/>
      <c r="E16" s="150"/>
      <c r="F16" s="150"/>
      <c r="G16" s="150"/>
      <c r="H16" s="150"/>
      <c r="I16" s="150"/>
      <c r="J16" s="150"/>
      <c r="K16" s="151"/>
    </row>
    <row r="17" spans="2:11" ht="13.5" thickBot="1">
      <c r="B17" s="152"/>
      <c r="C17" s="153"/>
      <c r="D17" s="153"/>
      <c r="E17" s="153"/>
      <c r="F17" s="153"/>
      <c r="G17" s="153"/>
      <c r="H17" s="153"/>
      <c r="I17" s="153"/>
      <c r="J17" s="153"/>
      <c r="K17" s="154"/>
    </row>
    <row r="18" spans="8:11" ht="12.75">
      <c r="H18" s="13"/>
      <c r="K18" s="13"/>
    </row>
    <row r="19" spans="8:11" ht="13.5" thickBot="1">
      <c r="H19" s="13"/>
      <c r="K19" s="13"/>
    </row>
    <row r="20" spans="2:11" ht="12.75">
      <c r="B20" s="139" t="s">
        <v>195</v>
      </c>
      <c r="C20" s="140"/>
      <c r="D20" s="140"/>
      <c r="E20" s="140"/>
      <c r="F20" s="140"/>
      <c r="G20" s="140"/>
      <c r="H20" s="140"/>
      <c r="I20" s="140"/>
      <c r="J20" s="140"/>
      <c r="K20" s="141"/>
    </row>
    <row r="21" spans="2:11" ht="13.5" thickBot="1">
      <c r="B21" s="142"/>
      <c r="C21" s="143"/>
      <c r="D21" s="143"/>
      <c r="E21" s="143"/>
      <c r="F21" s="143"/>
      <c r="G21" s="143"/>
      <c r="H21" s="143"/>
      <c r="I21" s="143"/>
      <c r="J21" s="143"/>
      <c r="K21" s="144"/>
    </row>
  </sheetData>
  <sheetProtection/>
  <mergeCells count="8">
    <mergeCell ref="B16:K17"/>
    <mergeCell ref="B20:K21"/>
    <mergeCell ref="C2:F2"/>
    <mergeCell ref="B3:G3"/>
    <mergeCell ref="A14:G14"/>
    <mergeCell ref="C8:C9"/>
    <mergeCell ref="D8:D9"/>
    <mergeCell ref="A8:A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2011-06-13T11:53:27Z</cp:lastPrinted>
  <dcterms:created xsi:type="dcterms:W3CDTF">2004-07-09T07:59:18Z</dcterms:created>
  <dcterms:modified xsi:type="dcterms:W3CDTF">2011-06-13T14:06:54Z</dcterms:modified>
  <cp:category/>
  <cp:version/>
  <cp:contentType/>
  <cp:contentStatus/>
</cp:coreProperties>
</file>