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14" firstSheet="3" activeTab="8"/>
  </bookViews>
  <sheets>
    <sheet name="Pakiet 1 - Rękawiczki " sheetId="1" r:id="rId1"/>
    <sheet name="Pakiet 2 - Strzykawki " sheetId="2" r:id="rId2"/>
    <sheet name="Pakiet 3 - igły iniekcyjne" sheetId="3" r:id="rId3"/>
    <sheet name="Pakiet 4 - venflony" sheetId="4" r:id="rId4"/>
    <sheet name="Pakiet 5- Przyrządy " sheetId="5" r:id="rId5"/>
    <sheet name="Pakiet 6 Kapturki" sheetId="6" r:id="rId6"/>
    <sheet name="Pakiet 7 - Sprzęt med.różny " sheetId="7" r:id="rId7"/>
    <sheet name="Pakiet 8 - wkłady, kanistry" sheetId="8" r:id="rId8"/>
    <sheet name="Pakiet 9 - Pojemniki" sheetId="9" r:id="rId9"/>
  </sheets>
  <externalReferences>
    <externalReference r:id="rId12"/>
    <externalReference r:id="rId13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<sst xmlns="http://schemas.openxmlformats.org/spreadsheetml/2006/main" count="484" uniqueCount="169">
  <si>
    <r>
      <t xml:space="preserve">Zamawiajacy wymaga: 
</t>
    </r>
    <r>
      <rPr>
        <sz val="8"/>
        <rFont val="Arial CE"/>
        <family val="0"/>
      </rPr>
      <t>Aby</t>
    </r>
    <r>
      <rPr>
        <sz val="10"/>
        <rFont val="Arial CE"/>
        <family val="0"/>
      </rPr>
      <t xml:space="preserve"> </t>
    </r>
    <r>
      <rPr>
        <sz val="8"/>
        <rFont val="Arial CE"/>
        <family val="0"/>
      </rPr>
      <t>asortyment ze wszystkich pozycji  był sterylny, pakowany pojedyńczo</t>
    </r>
    <r>
      <rPr>
        <b/>
        <sz val="10"/>
        <rFont val="Arial CE"/>
        <family val="0"/>
      </rPr>
      <t xml:space="preserve">
</t>
    </r>
    <r>
      <rPr>
        <b/>
        <sz val="8"/>
        <rFont val="Arial CE"/>
        <family val="0"/>
      </rPr>
      <t xml:space="preserve">poz. 4 </t>
    </r>
    <r>
      <rPr>
        <sz val="8"/>
        <rFont val="Arial CE"/>
        <family val="0"/>
      </rPr>
      <t xml:space="preserve">zamawiający wymaga, aby kaniule wyposażone były w kulowo suwakowy zawór odcinający , eliminujący ryzyko powstania zatoru powietrznego oraz zapobiegający niebezpieczeństwu wynikającemu z ekspozycji personelu szpitalnego na kontakt z krwią 
</t>
    </r>
    <r>
      <rPr>
        <b/>
        <sz val="8"/>
        <rFont val="Arial CE"/>
        <family val="0"/>
      </rPr>
      <t>poz. 4 - 7</t>
    </r>
    <r>
      <rPr>
        <sz val="8"/>
        <rFont val="Arial CE"/>
        <family val="0"/>
      </rPr>
      <t xml:space="preserve"> zamawiający nie wymaga, aby kaniule pochodziły od jednego producenta, natomiast  wymaga, aby w danej pozycji wszystkie kaniule pochodziły od jednego producenta</t>
    </r>
  </si>
  <si>
    <t xml:space="preserve"> </t>
  </si>
  <si>
    <t>Lp.</t>
  </si>
  <si>
    <t>Ilość</t>
  </si>
  <si>
    <t>Cena jedn. netto</t>
  </si>
  <si>
    <t>VAT  %</t>
  </si>
  <si>
    <t>szt.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</si>
  <si>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</si>
  <si>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</si>
  <si>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</si>
  <si>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</si>
  <si>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</si>
  <si>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</si>
  <si>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</si>
  <si>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</si>
  <si>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</si>
  <si>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</si>
  <si>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op. 100 szt.</t>
  </si>
  <si>
    <t>Strzykawka Janett 100 ml</t>
  </si>
  <si>
    <t>Przyrząd do przetaczania krwi</t>
  </si>
  <si>
    <t>2.</t>
  </si>
  <si>
    <t>4.</t>
  </si>
  <si>
    <t>5.</t>
  </si>
  <si>
    <t>6.</t>
  </si>
  <si>
    <t xml:space="preserve">        F</t>
  </si>
  <si>
    <t>Przyrząd do szybkiego przetaczania krwi i preparatów krwi</t>
  </si>
  <si>
    <t xml:space="preserve">Strzykawka j.u. 2 ml </t>
  </si>
  <si>
    <t xml:space="preserve">Strzykawka j.u. 5 ml </t>
  </si>
  <si>
    <t xml:space="preserve">Strzykawka j.u. 10 ml </t>
  </si>
  <si>
    <t xml:space="preserve">Strzykawka j.u. 20 ml </t>
  </si>
  <si>
    <t>Strzykawka insulinówka 1 ml z igłą</t>
  </si>
  <si>
    <t>Strzykawka j.u. 50/60 ml Luer/Lock do pompy infuzyjnej z dwustronną skalą pomiarową</t>
  </si>
  <si>
    <t>igła do iniekcji 1,6 x 40 mm</t>
  </si>
  <si>
    <t>Przyrząd  do przetaczania płynów infuzyjnych bursztynowy lub czarny</t>
  </si>
  <si>
    <t>Igła do iniekcji 0,45 - 0,9 mm ( dł wg zapotrzebowania bieżącego Zamawiającego)</t>
  </si>
  <si>
    <t>Igła do iniekcji 1,1 mm x 40 mm</t>
  </si>
  <si>
    <t>Igła do iniekcji 1,2 mm x 40 mm</t>
  </si>
  <si>
    <t xml:space="preserve">Korek Luer - Lok </t>
  </si>
  <si>
    <t xml:space="preserve">Igła jednorazowa do Peanów 0,25 x 8 mm lub 0,3 x 8 mm </t>
  </si>
  <si>
    <t>Przyrząd do przetaczania płynów infuzyjnych z możliwością pomiaru odśrodkowego ciśnienia żylnego OCZ</t>
  </si>
  <si>
    <t xml:space="preserve"> 1.</t>
  </si>
  <si>
    <t>Numer katalogowy</t>
  </si>
  <si>
    <t>F</t>
  </si>
  <si>
    <t>7.</t>
  </si>
  <si>
    <t>Przyrząd do przetaczania płynów infuzyjnych - powinien posiadać długość komory kroplowej w granicach 4.0 - 6,0 cm i odpowietrzacz zamknięty/otwarty (ON/OFF).</t>
  </si>
  <si>
    <t xml:space="preserve"> 3.</t>
  </si>
  <si>
    <t>8.</t>
  </si>
  <si>
    <t>L.p.</t>
  </si>
  <si>
    <t>Nazwa artukułu</t>
  </si>
  <si>
    <t>J.m.</t>
  </si>
  <si>
    <t>Cena jednostkowa netto</t>
  </si>
  <si>
    <t>Wartość netto stanowiąca iloczyn             A X B = C</t>
  </si>
  <si>
    <t>VAT%</t>
  </si>
  <si>
    <t>Wartość brutto stanowiąca sumę                     C + E = F</t>
  </si>
  <si>
    <t>B</t>
  </si>
  <si>
    <t>1.</t>
  </si>
  <si>
    <t>szt</t>
  </si>
  <si>
    <t>3.</t>
  </si>
  <si>
    <t>Żel do wkładów do ssaka opakowanie typu wiadro  a 4 kg</t>
  </si>
  <si>
    <r>
      <t>Wkład workowy 1xużytku : 
a)</t>
    </r>
    <r>
      <rPr>
        <sz val="8"/>
        <rFont val="Arial"/>
        <family val="2"/>
      </rPr>
      <t xml:space="preserve"> Wkład wykonany z wysokozagęszczonego polietylenu(bez zawartosci PCV),posiadający funkcję samozasysania, uszczelniany samoczynnie po uruchomieniu ssania bez koniecznosci wciskania go w kanister i podłączenia dodatkowych urządzeń lub przełączników</t>
    </r>
    <r>
      <rPr>
        <b/>
        <sz val="8"/>
        <rFont val="Arial"/>
        <family val="2"/>
      </rPr>
      <t>:
b)</t>
    </r>
    <r>
      <rPr>
        <sz val="8"/>
        <rFont val="Arial"/>
        <family val="2"/>
      </rPr>
      <t xml:space="preserve">Wyposażony w filtr antybakteryjny i hydrofobowy(nie mylić z zastawką) zabezpieczający źródło ssania przed zalaniem- automatyczne odcięcie ssania po napełnieniu się wkładu;
</t>
    </r>
    <r>
      <rPr>
        <b/>
        <sz val="8"/>
        <rFont val="Arial"/>
        <family val="2"/>
      </rPr>
      <t>c)</t>
    </r>
    <r>
      <rPr>
        <sz val="8"/>
        <rFont val="Arial"/>
        <family val="2"/>
      </rPr>
      <t xml:space="preserve">Posiadajacy zintegrowaną pokrywę wyposażoną w tylko dwa króćce(porty):pacjent oraz próżnia;
</t>
    </r>
    <r>
      <rPr>
        <b/>
        <sz val="8"/>
        <rFont val="Arial"/>
        <family val="2"/>
      </rPr>
      <t>d)</t>
    </r>
    <r>
      <rPr>
        <sz val="8"/>
        <rFont val="Arial"/>
        <family val="2"/>
      </rPr>
      <t>Wkład bez dodatkowych otworów w pokrywie poza króćcami ssania i pacjenta- nie dochodzi do rozszczelnienia wkładu oraz nie ma ryzyka przypadkowego wylania się substancji odsysanej i tym samym nie ma ryzyka kontaktu z wydzieliną - bezpieczne żelowanie wkładu zarówno czystego jak i odessaną wydzieliną przez króciec (port) pacjenta;</t>
    </r>
  </si>
  <si>
    <r>
      <t>e)</t>
    </r>
    <r>
      <rPr>
        <sz val="8"/>
        <rFont val="Arial"/>
        <family val="2"/>
      </rPr>
      <t xml:space="preserve"> Kompatybilnosć wkładów z kanistrami różnej pojemności- możliwość użycia mniejszych wkładów w większych kanistrach;</t>
    </r>
    <r>
      <rPr>
        <b/>
        <sz val="8"/>
        <rFont val="Arial"/>
        <family val="2"/>
      </rPr>
      <t xml:space="preserve"> 
f)</t>
    </r>
    <r>
      <rPr>
        <sz val="8"/>
        <rFont val="Arial"/>
        <family val="2"/>
      </rPr>
      <t xml:space="preserve">Wyposażony w dwa uchwyty w postaci pętli do demontażu wkładu po jego zapełnieniu; 
</t>
    </r>
    <r>
      <rPr>
        <b/>
        <sz val="8"/>
        <rFont val="Arial"/>
        <family val="2"/>
      </rPr>
      <t>g)</t>
    </r>
    <r>
      <rPr>
        <sz val="8"/>
        <rFont val="Arial"/>
        <family val="2"/>
      </rPr>
      <t xml:space="preserve">Data ważności nadrukowana fabrycznie 
na każdym wkładzie;
</t>
    </r>
    <r>
      <rPr>
        <b/>
        <sz val="8"/>
        <rFont val="Arial"/>
        <family val="2"/>
      </rPr>
      <t>h)</t>
    </r>
    <r>
      <rPr>
        <sz val="8"/>
        <rFont val="Arial"/>
        <family val="2"/>
      </rPr>
      <t xml:space="preserve"> Każdy wkład wyposażony w zatyczki 
na port pacjenta i port próżni;
</t>
    </r>
    <r>
      <rPr>
        <b/>
        <sz val="8"/>
        <rFont val="Arial"/>
        <family val="2"/>
      </rPr>
      <t>i)</t>
    </r>
    <r>
      <rPr>
        <sz val="8"/>
        <rFont val="Arial"/>
        <family val="2"/>
      </rPr>
      <t xml:space="preserve">Podziałka co 100 ml. na wkładzie 2l;
- pojemność 1000 ml
- pojemność 2000 ml;
- pojemność 3000 ml.   </t>
    </r>
  </si>
  <si>
    <r>
      <t xml:space="preserve">Kanister wielorazowego użytku:
a) </t>
    </r>
    <r>
      <rPr>
        <sz val="8"/>
        <rFont val="Arial"/>
        <family val="2"/>
      </rPr>
      <t xml:space="preserve">Wykonany z przezroczystego, nietłukącego się tworzywa, ocechowany skalą pomiarową co 100 ml do pełnej pojemności oferowanego wkładu ( 1000, 2000, 3000, ml );
</t>
    </r>
    <r>
      <rPr>
        <b/>
        <sz val="8"/>
        <rFont val="Arial"/>
        <family val="2"/>
      </rPr>
      <t xml:space="preserve">b) </t>
    </r>
    <r>
      <rPr>
        <sz val="8"/>
        <rFont val="Arial"/>
        <family val="2"/>
      </rPr>
      <t xml:space="preserve">Odporny na środki dezynfekujące, światło UV ( lampy bakteriobójcze UV ) oraz parę;
</t>
    </r>
    <r>
      <rPr>
        <b/>
        <sz val="8"/>
        <rFont val="Arial"/>
        <family val="2"/>
      </rPr>
      <t xml:space="preserve">c) </t>
    </r>
    <r>
      <rPr>
        <sz val="8"/>
        <rFont val="Arial"/>
        <family val="2"/>
      </rPr>
      <t xml:space="preserve">Kompatybilny z wkładami 1x użytku, wyposażony w uchwyt do mocowników ściennych, szynowych lub wózków jezdnych;
</t>
    </r>
    <r>
      <rPr>
        <b/>
        <sz val="8"/>
        <rFont val="Arial"/>
        <family val="2"/>
      </rPr>
      <t xml:space="preserve">d) </t>
    </r>
    <r>
      <rPr>
        <sz val="8"/>
        <rFont val="Arial"/>
        <family val="2"/>
      </rPr>
      <t xml:space="preserve">Kanister nie posiada żadnych dodatkowych przyłączy ( otworów ) typu próżnia/ssanie. Wszystkie kanistry są wielokrotnego użytku ( z możliwością ich autoklawowania w tem. do 121C )- nie zawierają PCV;
</t>
    </r>
    <r>
      <rPr>
        <b/>
        <sz val="8"/>
        <rFont val="Arial"/>
        <family val="2"/>
      </rPr>
      <t xml:space="preserve">e) </t>
    </r>
    <r>
      <rPr>
        <sz val="8"/>
        <rFont val="Arial"/>
        <family val="2"/>
      </rPr>
      <t xml:space="preserve">Każdy kanister posiada informację o metodzie sterylizacji;
- Pojemność 1000 ml;
- Pojemność 2000 ml;
- Pojemność 3000 ml.
</t>
    </r>
  </si>
  <si>
    <r>
      <t>Torba na wymiociny jednorazowego użytku:</t>
    </r>
    <r>
      <rPr>
        <sz val="8"/>
        <rFont val="Arial"/>
        <family val="2"/>
      </rPr>
      <t xml:space="preserve">
- wykonana z przeźroczystego materiału,
- wyskalowana co 100 ml., 
- uchwyt posiada wcięcie umożliwiajace higieniczne zamknięcie, odcinające przy tym źródło przykrego zapachu,
- pojemność 1500 ml.</t>
    </r>
  </si>
  <si>
    <t>op.</t>
  </si>
  <si>
    <t>par</t>
  </si>
  <si>
    <t>Rękawiczki foliowe op. a 100 szt.</t>
  </si>
  <si>
    <t>Wartość netto stanowiąca iloczyn             A x B = C</t>
  </si>
  <si>
    <t xml:space="preserve"> Wartość brutto stanowiąca sumę                             C + E = F</t>
  </si>
  <si>
    <t xml:space="preserve">op. </t>
  </si>
  <si>
    <t>Folia - koc izotermiczny</t>
  </si>
  <si>
    <t>Kanka odbytnicza dla dorosłych ch 30 , 10 x 400 mm</t>
  </si>
  <si>
    <t>Kanka odbytnicza dla dzieci ch 16 długość 200 mm</t>
  </si>
  <si>
    <t>Kieliszki jednorazowe - plastikowe op. a 100 szt</t>
  </si>
  <si>
    <t>Kranik - rampa pięciodrożny</t>
  </si>
  <si>
    <t>Kranik trójdrożny</t>
  </si>
  <si>
    <t>Nerka jednorazowa</t>
  </si>
  <si>
    <t>Ochraniacze na obuwie jednorazowe na gumce</t>
  </si>
  <si>
    <t>Opaska do identyfikacji dzieci i dorosłych</t>
  </si>
  <si>
    <t>Opaska do identyfikacji noworodków ( bezpieczne  zapięcie)</t>
  </si>
  <si>
    <t>Osłonki medyczne - prezerwatywy -  pakowana pojedyńczo</t>
  </si>
  <si>
    <t>Probówka do wymazów - sucha</t>
  </si>
  <si>
    <t>Słuchawka lekarska</t>
  </si>
  <si>
    <t>Staza gumowa</t>
  </si>
  <si>
    <t>Szpatułki drewniane 1 op. a 100 szt.</t>
  </si>
  <si>
    <t>Wymazówka okulistyczna plastikowa, dł.130 mm z wacikiem, w probówce średnica oczka 1,5 mm pakowana pojedyńczo, sterylna</t>
  </si>
  <si>
    <t>Zaciskacz do pępowiny</t>
  </si>
  <si>
    <t>Zestaw do wlewów kontrastowych bez barytu</t>
  </si>
  <si>
    <t xml:space="preserve">  Pakiet nr 1 - Rękawiczki</t>
  </si>
  <si>
    <t xml:space="preserve">  Pakiet nr 3 - IGŁY INIEKCYJNE</t>
  </si>
  <si>
    <t xml:space="preserve">  Pakiet nr 2 - STRZYKAWKI</t>
  </si>
  <si>
    <t>Załącznik 2  -  FORMULARZ CENOWY</t>
  </si>
  <si>
    <t>Załącznik nr 2  -  FORMULARZ CENOWY</t>
  </si>
  <si>
    <t>Pojemnik na odpady szpitalne 0,7 l plastikowy (owalny, płaski - elipsa) na venflon do toreb medycznych, na wyposażenie karetek pogotowia</t>
  </si>
  <si>
    <t xml:space="preserve">Pojemnik na odpady szpitalne 1 l plastikowy </t>
  </si>
  <si>
    <t>Pojemnik na odpady szpitalne 2 l plastikowy</t>
  </si>
  <si>
    <t>Pojemnik histopatologiczny 500 ml zakręcany z pokrwką i zakrętką</t>
  </si>
  <si>
    <t>Pojemnik histopatologiczny 1000 ml zakręcany z pokrwką i zakrętką</t>
  </si>
  <si>
    <t>Pojemnik na posiew moczu sterylny ( 100 ml)</t>
  </si>
  <si>
    <t>Pojemnik do moczu PP 100 - 120 ml</t>
  </si>
  <si>
    <t>Golarka medyczna jednorazowego użytku jednoostrzowa typu Gallant</t>
  </si>
  <si>
    <t>Szczoteczki chirurgiczne typu Super Brush do wielokrotnej sterylizacji</t>
  </si>
  <si>
    <r>
      <t xml:space="preserve">Staza automatyczna  typu HS-403 posiadająca  prosty mechanizm umożliwiajacy łatwe zapinanie i odpinanie oraz płynną zmianę siły zacisku  jednym przyciskiem, do sterylizacji w autoklawie do 120 </t>
    </r>
    <r>
      <rPr>
        <sz val="10"/>
        <rFont val="Arial"/>
        <family val="0"/>
      </rPr>
      <t>°</t>
    </r>
    <r>
      <rPr>
        <sz val="10"/>
        <rFont val="Arial CE"/>
        <family val="2"/>
      </rPr>
      <t xml:space="preserve">C </t>
    </r>
  </si>
  <si>
    <t>Kranik LUER-LOK z drenem o dł.10 cm.</t>
  </si>
  <si>
    <t>Pałeczki do wymazów sterylne - długość 20 - 22 cm</t>
  </si>
  <si>
    <t>Pinceta jednorazowa sterylna pakowana pojedyńczo</t>
  </si>
  <si>
    <t>Butelka z żelem 36 g. zasysajaca się do systemu VACSAX</t>
  </si>
  <si>
    <t>Pojemnik histopatologiczny 60 -  70 ml zakręcany z 
pokrwką i zakrętką</t>
  </si>
  <si>
    <t>Pojemnik na odpady szpitalne 10 l - plastikowy typu wiadro</t>
  </si>
  <si>
    <t>Fartuch foliowy tzw. Przedniak 1 op. A 100 szt.</t>
  </si>
  <si>
    <t>Pojemnik histopatologiczny 3000 ml szczelnie zamykany</t>
  </si>
  <si>
    <t>Zamawiający wymaga dostarczenia po 1 szt. z poz.1,5,6,7,8,9,10</t>
  </si>
  <si>
    <r>
      <t>Zamawiający wymaga:</t>
    </r>
    <r>
      <rPr>
        <sz val="10"/>
        <rFont val="Arial CE"/>
        <family val="0"/>
      </rPr>
      <t xml:space="preserve">
</t>
    </r>
    <r>
      <rPr>
        <sz val="8"/>
        <rFont val="Arial CE"/>
        <family val="0"/>
      </rPr>
      <t>zaoferowania przyrządów nie zawierających ftalanów z wyjątkiem poz. 4.</t>
    </r>
  </si>
  <si>
    <t xml:space="preserve">  Pakiet nr 9 - Pojemniki jednorazowego użytku - różne</t>
  </si>
  <si>
    <t>Pakiet nr 8 - Wkłady,kanistry do systemu do odsysania Vacsax</t>
  </si>
  <si>
    <t xml:space="preserve">Pakiet 7 - sprzęt medyczy jednorazowy ( różny) </t>
  </si>
  <si>
    <t xml:space="preserve">  Pakiet nr 5 - PRZYRZĄDY DO PŁYNÓW I KRWI</t>
  </si>
  <si>
    <t xml:space="preserve">  Pakiet nr 4 - IGŁY MOTYLEK, VENFLONY</t>
  </si>
  <si>
    <t xml:space="preserve">Końcówka - kapturek jednorazowego użytku do termometru elektronicznego typ Braun Pro - 3000 </t>
  </si>
  <si>
    <t xml:space="preserve">  Pakiet nr 6- kapturki do termometru</t>
  </si>
  <si>
    <t>Przyrząd do infuzji przy pomocy pompy perystaltycznej z wstawką typ I AP 31 P (typ pompy ASCOR AP 31 )</t>
  </si>
  <si>
    <t>Filtr hydrofobowy nakładany na dren</t>
  </si>
  <si>
    <t>Zwężany łącznik do drenów</t>
  </si>
  <si>
    <t>UWAGA !</t>
  </si>
  <si>
    <t>Zestaw do lewatywy mikrobiologicznie czysty lub sterylny</t>
  </si>
  <si>
    <r>
      <t xml:space="preserve">Zamawiajacy dopuszcza:
</t>
    </r>
    <r>
      <rPr>
        <sz val="8"/>
        <rFont val="Arial CE"/>
        <family val="0"/>
      </rPr>
      <t>poz.32 i 33 zestawy posiadajace ftalany</t>
    </r>
  </si>
  <si>
    <r>
      <t xml:space="preserve">Zamawiający wymaga:
</t>
    </r>
    <r>
      <rPr>
        <b/>
        <sz val="8"/>
        <rFont val="Arial CE"/>
        <family val="2"/>
      </rPr>
      <t>poz.8 i 9</t>
    </r>
    <r>
      <rPr>
        <sz val="8"/>
        <rFont val="Arial CE"/>
        <family val="2"/>
      </rPr>
      <t xml:space="preserve"> zakończenia strzykawki Luer – Lock </t>
    </r>
  </si>
  <si>
    <r>
      <t xml:space="preserve">Zamawiajacy dopuszcza:
</t>
    </r>
    <r>
      <rPr>
        <b/>
        <sz val="8"/>
        <rFont val="Arial CE"/>
        <family val="0"/>
      </rPr>
      <t>poz. 3</t>
    </r>
    <r>
      <rPr>
        <b/>
        <sz val="10"/>
        <rFont val="Arial CE"/>
        <family val="0"/>
      </rPr>
      <t xml:space="preserve"> </t>
    </r>
    <r>
      <rPr>
        <sz val="8"/>
        <rFont val="Arial CE"/>
        <family val="0"/>
      </rPr>
      <t>dopuszcza korki luer lock, które posiadają trzpień zamykający światło kaniul położony poniżej własnej krawędzi.</t>
    </r>
  </si>
  <si>
    <r>
      <t>Zamawiający dopuszcza:</t>
    </r>
    <r>
      <rPr>
        <sz val="10"/>
        <rFont val="Arial CE"/>
        <family val="0"/>
      </rPr>
      <t xml:space="preserve">
</t>
    </r>
    <r>
      <rPr>
        <b/>
        <sz val="8"/>
        <rFont val="Arial CE"/>
        <family val="0"/>
      </rPr>
      <t xml:space="preserve">poz. 1 </t>
    </r>
    <r>
      <rPr>
        <sz val="8"/>
        <rFont val="Arial CE"/>
        <family val="0"/>
      </rPr>
      <t xml:space="preserve">zaoferowanie przyrządów do przetaczania płynów infuzyjnych z dwuczęściową komorą kroplową, gdzie dolna część komory powinna być elastyczna o porównywalnej wielkości do sztywnej górnej części komory, która ułatwia wygodny uchwyt i wkłucie w pojemniki z płynami infuzyjnymi,  posiadajace specjalne miejsce na kolec komory kroplowej zabezpieczający przed zakłuciem po wykonanej procedurze.
</t>
    </r>
    <r>
      <rPr>
        <b/>
        <sz val="8"/>
        <rFont val="Arial CE"/>
        <family val="0"/>
      </rPr>
      <t>poz. 4</t>
    </r>
    <r>
      <rPr>
        <sz val="8"/>
        <rFont val="Arial CE"/>
        <family val="0"/>
      </rPr>
      <t xml:space="preserve"> zaoferowanie przyrządów  zawierających ftalany.
</t>
    </r>
    <r>
      <rPr>
        <b/>
        <sz val="8"/>
        <rFont val="Arial CE"/>
        <family val="0"/>
      </rPr>
      <t>poz. 5</t>
    </r>
    <r>
      <rPr>
        <sz val="8"/>
        <rFont val="Arial CE"/>
        <family val="0"/>
      </rPr>
      <t xml:space="preserve"> przyrząd do przetoczeń z możliwością pomiaru OCŻ ze skalą wykonaną z odpornego na złamania plastiku i dokładności pomiaru od +35 do -15cm H2O oraz oznaczeniem na wyrobie oraz opakowaniu jednostkowym i zbiorczym logo lub nazwy producenta . Wyrób ma być zgodny z Rozporządzeniem Ministra Zdrowia z dnia 12 stycznia 2011r w sprawie wymagań zasadniczych oraz procedur oceny zgodności wyrobów medycznych, a tym samym ma być zgodny z Ustawą o Wyrobach Medycznych z dnia 20 maja 2010
  </t>
    </r>
  </si>
  <si>
    <t>Strzykawka tuberkulinowa 1 ml z igłą (05x16 i 04x13)</t>
  </si>
  <si>
    <t xml:space="preserve">Przyrząd do przetaczania płynów infuzyjnych z precyzyjnym regulatorem przepływu mieszczącym się w zakresie  0 - 250 lub 
2 - 350 ml/h, dren o dł. min. 1,5 m z portem do dodatkowej iniekcji </t>
  </si>
  <si>
    <t>Pojemnik histopatologiczny 120 - 125 ml zakręcany z pokrwką i zakrętką</t>
  </si>
  <si>
    <t>Pojemnik histopatologiczny 200-250 ml zakręcany z pokrwką i zakrętką</t>
  </si>
  <si>
    <t>Zamawiający wymaga:</t>
  </si>
  <si>
    <r>
      <t xml:space="preserve"> </t>
    </r>
    <r>
      <rPr>
        <b/>
        <sz val="10"/>
        <rFont val="Arial CE"/>
        <family val="2"/>
      </rPr>
      <t xml:space="preserve">Zamawiający dopuszcza:
</t>
    </r>
    <r>
      <rPr>
        <sz val="10"/>
        <rFont val="Arial CE"/>
        <family val="2"/>
      </rPr>
      <t xml:space="preserve">zaoferowanie następujących opakowań, z jednoczesnym przeliczeniem ceny do 100 szt.
</t>
    </r>
    <r>
      <rPr>
        <b/>
        <sz val="8"/>
        <rFont val="Arial CE"/>
        <family val="2"/>
      </rPr>
      <t>poz. 1</t>
    </r>
    <r>
      <rPr>
        <sz val="8"/>
        <rFont val="Arial CE"/>
        <family val="2"/>
      </rPr>
      <t xml:space="preserve"> strzykawka 2 ml od 100 - 300 szt.
</t>
    </r>
    <r>
      <rPr>
        <b/>
        <sz val="8"/>
        <rFont val="Arial CE"/>
        <family val="2"/>
      </rPr>
      <t>poz. 2</t>
    </r>
    <r>
      <rPr>
        <sz val="8"/>
        <rFont val="Arial CE"/>
        <family val="2"/>
      </rPr>
      <t xml:space="preserve"> strzykawka 5 ml od 100 - 200 szt.
</t>
    </r>
    <r>
      <rPr>
        <b/>
        <sz val="8"/>
        <rFont val="Arial CE"/>
        <family val="2"/>
      </rPr>
      <t>poz. 3</t>
    </r>
    <r>
      <rPr>
        <sz val="8"/>
        <rFont val="Arial CE"/>
        <family val="2"/>
      </rPr>
      <t xml:space="preserve"> strzykawka 10 ml od 90</t>
    </r>
    <r>
      <rPr>
        <sz val="8"/>
        <color indexed="10"/>
        <rFont val="Arial CE"/>
        <family val="0"/>
      </rPr>
      <t xml:space="preserve"> </t>
    </r>
    <r>
      <rPr>
        <sz val="8"/>
        <rFont val="Arial CE"/>
        <family val="0"/>
      </rPr>
      <t xml:space="preserve">- 150 </t>
    </r>
    <r>
      <rPr>
        <sz val="8"/>
        <rFont val="Arial CE"/>
        <family val="2"/>
      </rPr>
      <t xml:space="preserve">szt.
</t>
    </r>
    <r>
      <rPr>
        <b/>
        <sz val="8"/>
        <rFont val="Arial CE"/>
        <family val="2"/>
      </rPr>
      <t>poz. 4</t>
    </r>
    <r>
      <rPr>
        <sz val="8"/>
        <rFont val="Arial CE"/>
        <family val="2"/>
      </rPr>
      <t xml:space="preserve"> strzykawka 20 ml 0d 50 - 100 szt.
</t>
    </r>
    <r>
      <rPr>
        <b/>
        <sz val="8"/>
        <rFont val="Arial CE"/>
        <family val="2"/>
      </rPr>
      <t>poz. 6</t>
    </r>
    <r>
      <rPr>
        <sz val="8"/>
        <rFont val="Arial CE"/>
        <family val="2"/>
      </rPr>
      <t xml:space="preserve"> strzykawka tuberkulinowa 1 ml. z igłą od 100 - 300 szt.
</t>
    </r>
    <r>
      <rPr>
        <b/>
        <sz val="8"/>
        <rFont val="Arial CE"/>
        <family val="2"/>
      </rPr>
      <t>poz. 7</t>
    </r>
    <r>
      <rPr>
        <sz val="8"/>
        <rFont val="Arial CE"/>
        <family val="2"/>
      </rPr>
      <t xml:space="preserve"> strzykawka insulinówka 1 ml. z igłą od 100 - 200 szt.
</t>
    </r>
    <r>
      <rPr>
        <b/>
        <sz val="8"/>
        <rFont val="Arial CE"/>
        <family val="2"/>
      </rPr>
      <t>poz. 8</t>
    </r>
    <r>
      <rPr>
        <sz val="8"/>
        <rFont val="Arial CE"/>
        <family val="2"/>
      </rPr>
      <t xml:space="preserve"> strzykawka 50/60 ml od 50 - 100 szt.
</t>
    </r>
    <r>
      <rPr>
        <b/>
        <sz val="8"/>
        <rFont val="Arial CE"/>
        <family val="0"/>
      </rPr>
      <t>poz. 1-</t>
    </r>
    <r>
      <rPr>
        <sz val="8"/>
        <rFont val="Arial CE"/>
        <family val="0"/>
      </rPr>
      <t>7 strzykawki które posiadają oznaczenie logo producenta i nazwę własną na cylindrze, w celu zapewnienia pełnej identyfikacji strzykawki, oraz strzykawki które posiadają rozszerzoną długośc skali  pojemności  nominalnej strzykawki na cylindrze.</t>
    </r>
    <r>
      <rPr>
        <sz val="8"/>
        <rFont val="Arial CE"/>
        <family val="2"/>
      </rPr>
      <t xml:space="preserve">
</t>
    </r>
    <r>
      <rPr>
        <b/>
        <sz val="8"/>
        <rFont val="Arial CE"/>
        <family val="2"/>
      </rPr>
      <t>poz. 8 i 9</t>
    </r>
    <r>
      <rPr>
        <sz val="8"/>
        <rFont val="Arial CE"/>
        <family val="2"/>
      </rPr>
      <t xml:space="preserve"> strzykawki jednorazowego użytku do pomp infuzyjnych 50ml, które mogą posiadać oznaczenie logo producenta i nazwę własną na cylindrze, w celu zapewnienia pełnej identyfikacji strzykawki oraz umożliwienia poprawnego i szybkiego ustawienia w menu pompy infuzyjnej, posiadające dodatkowy pierścień stabilizujący wokół ujścia oraz poprzeczne wcięcie na tłoku.</t>
    </r>
    <r>
      <rPr>
        <sz val="10"/>
        <rFont val="Arial CE"/>
        <family val="2"/>
      </rPr>
      <t xml:space="preserve">
</t>
    </r>
  </si>
  <si>
    <t>Etykieta  (naklejka) na probówkę -gładka bez nadruku roz.35-38x25 mm 1 op/rolka. a 1000 szt.</t>
  </si>
  <si>
    <t>Patyczek drewniany bez wacika 1 op. A 100 szt. 
dł.20-22 cm</t>
  </si>
  <si>
    <t>Przedłużacz do pompy infuzyjnej  dł.1500 mm</t>
  </si>
  <si>
    <t>Przedłużacz do pompy infuzyjnej bursztynowy dł.1500 mm</t>
  </si>
  <si>
    <t>Worek do zwłok czarny zapinany na zamek</t>
  </si>
  <si>
    <r>
      <t>Zamawiajacy wymaga:</t>
    </r>
    <r>
      <rPr>
        <sz val="10"/>
        <rFont val="Arial CE"/>
        <family val="0"/>
      </rPr>
      <t xml:space="preserve">
aby wszystkie pojemniki histopatologiczne były odporne na formalinę.</t>
    </r>
  </si>
  <si>
    <r>
      <t>Kaniula dziecięca</t>
    </r>
    <r>
      <rPr>
        <sz val="9"/>
        <rFont val="Times New Roman"/>
        <family val="1"/>
      </rPr>
      <t xml:space="preserve"> wykonana z PTFE (podwójnie czyszczonego teflonu), powinna posiadać zdejmowany uchwyt ułatwiający wprowadzanie do naczynia, oraz ma charakteryzować się max. przepływem 13 ml/min.dopuszcza się podanie kaniul w rozmiarach określonych w międzynarodowych jednostkach Gearge, przy równoczesnym zachowaniu standardowej kolorystyki i numeracji polskiej.Pakowane w sztywne opakowanie typuTyvec
zabezpieczajace przed utrata jałowości.
Rozmiary 0,6-0,7  (24G-26G )</t>
    </r>
  </si>
  <si>
    <r>
      <t>Kaniula tętnicza</t>
    </r>
    <r>
      <rPr>
        <sz val="9"/>
        <rFont val="Times New Roman"/>
        <family val="1"/>
      </rPr>
      <t xml:space="preserve"> z zaworem odcinającym 20 G dł. 45 mm</t>
    </r>
  </si>
  <si>
    <r>
      <t>Igła motylek</t>
    </r>
    <r>
      <rPr>
        <sz val="9"/>
        <rFont val="Times New Roman"/>
        <family val="1"/>
      </rPr>
      <t xml:space="preserve"> 0,5 x 19 - 20mm ; 0,6 x 19 mm; 0,7 x 19 mm; 0,8 x 19 mm; 1,1 x 19 mm  zakończona drenem typ Luer - Lock, lub typu Luer kompatybilnym z Luer-Lock</t>
    </r>
  </si>
  <si>
    <r>
      <t>Kaniula venflon</t>
    </r>
    <r>
      <rPr>
        <sz val="9"/>
        <rFont val="Times New Roman"/>
        <family val="1"/>
      </rPr>
      <t>- Kaniula ma posiadać  min. 4 paski radiacyjne , pakowane w opakowanie typu "bezpiecznego", gdzie część papierowa poprzez swą wielowarstwową strukturę nie ulega rozerwaniu, a tym samym zabezpiecza przed niezamierzoną utratą jałowości w trakcie użytkowania, przechowywania i transportu. Kaniule powinny posiadać rodzaj steryliacji, rozmiar, numer serii, natomiast na opakowaniu zbiorczym wartość przepływu, z jakiego materiału wykonana jest kaniula oraz długość kaniuli. Powierzchnia kaniuli powinna być idealnie gładka i musi posiadać samozatrzaskowy port boczny (samozamykajacy się korek portu bocznego), może być wykonna z poliuretanu. 
Rozmiary -  24G</t>
    </r>
  </si>
  <si>
    <r>
      <t>Zamknięty system dostępu naczyniowego</t>
    </r>
    <r>
      <rPr>
        <sz val="9"/>
        <rFont val="Times New Roman"/>
        <family val="1"/>
      </rPr>
      <t xml:space="preserve">, bezigłowy do wielokrotnej aktywacji, bez mechanicznych części wewnętrznych w technologi podzielnej mębrany silikonowej osadzonej na przeźroczystym plastykowym konektorze z końcówką LUER, z prostym torem przepływu. </t>
    </r>
  </si>
  <si>
    <t xml:space="preserve">Pojemnik przeźroczysty z łopatką na kał </t>
  </si>
  <si>
    <r>
      <t>Rękawiczka diagnostyczna nitrylowa</t>
    </r>
    <r>
      <rPr>
        <sz val="10"/>
        <rFont val="Arial"/>
        <family val="2"/>
      </rPr>
      <t>, kolor niebieski,  teksturowana na końcach palców, 
AQL – 1,0 fabrycznie oznakowany na opakowaniu, grubość na palcu na pojedynczej ściance w przedziale 0,11 - 0,14 mm, długość minimum 245 mm, opak. 100 szt.
Rozmiar XS,S,M,L,XL.</t>
    </r>
  </si>
  <si>
    <r>
      <t>Rękawiczka chirurgiczna syntetyczna wykonana z neoprenu</t>
    </r>
    <r>
      <rPr>
        <sz val="10"/>
        <color indexed="8"/>
        <rFont val="Arial"/>
        <family val="2"/>
      </rPr>
      <t>, kolor zielony lub jasnobrązowy, z wewnętrzną warstwą pokrytą poliuretanem, chlorowana i silikonowana, mankiet rolowany, mikroteksturowana na całej powierzchni dłoni, AQL-1,0  Rozmiar 6,0 - 9,0.</t>
    </r>
  </si>
  <si>
    <r>
      <t>Rękawiczka diagnostyczna bezpudrowa, syntetyczna</t>
    </r>
    <r>
      <rPr>
        <sz val="10"/>
        <rFont val="Arial"/>
        <family val="2"/>
      </rPr>
      <t xml:space="preserve"> z nawilżającą wewnętrzną warstwą aloesową, kolor zielony, mankiet rolowany, AQL – 1,5,  (1 op a 100 szt.)
Rozmiar S, M, L</t>
    </r>
  </si>
  <si>
    <r>
      <t>Rękawiczka diagnostyczna lateksowa bezpudrowa</t>
    </r>
    <r>
      <rPr>
        <sz val="10"/>
        <color indexed="8"/>
        <rFont val="Arial"/>
        <family val="2"/>
      </rPr>
      <t>, kolor ciemnoniebieski, mankiet rolowany,  poziom protein maksymalnie 30 µg/g, długość rękawiczki min. 295 mm, grubość na środkowym palcu min 0,33 mm ( na pojedynczej ściance), AQL – 1,5, opak. 50 szt.
Rozmiar S,M,L, XL</t>
    </r>
  </si>
  <si>
    <r>
      <t xml:space="preserve">
</t>
    </r>
    <r>
      <rPr>
        <sz val="8"/>
        <rFont val="Arial CE"/>
        <family val="0"/>
      </rPr>
      <t xml:space="preserve">
</t>
    </r>
  </si>
  <si>
    <r>
      <t>Rękawiczka diagnostyczna lateksowa</t>
    </r>
    <r>
      <rPr>
        <sz val="10"/>
        <rFont val="Arial"/>
        <family val="2"/>
      </rPr>
      <t xml:space="preserve"> lekko pudrowana o zawartości protein poniżej 70 ug/g, mankiet rolowany,grubość na środkowym palcu na pojedynczej sciance 0,11 mm, uniwersalna pasująca na lewą i prawą dłoń,  poziom AQL-1,5 . Rozmiar  XS, S, M, L, XL. (1 op a 100 szt.)</t>
    </r>
  </si>
  <si>
    <r>
      <t>Rękawiczka diagnostyczna winilowa</t>
    </r>
    <r>
      <rPr>
        <sz val="10"/>
        <rFont val="Arial"/>
        <family val="2"/>
      </rPr>
      <t xml:space="preserve"> bezpudrowa, powierzchnia rękawiczki gładka, mankiet rolowany,grubość na palcu na pojedynczej ściance min. 0,08 mm uniwersalna pasująca na lewą i prawą dłoń, poziom AQL-1,5.
Rozmiar XS, S,  M,  L, XL
(1 op a 100 szt.)</t>
    </r>
  </si>
  <si>
    <r>
      <t>Rękawiczka diagnostyczna sterylna nitrylowa</t>
    </r>
    <r>
      <rPr>
        <sz val="10"/>
        <color indexed="8"/>
        <rFont val="Arial"/>
        <family val="2"/>
      </rPr>
      <t xml:space="preserve"> bezpudrowana,mankiet rolowany, grubość na palcu na pojedynczej ściance minimum 0,15 mm., poziom AQL-1,0 uniwersalna pasująca na lewą i prawą dłoń, pakowane parami . Rozmiar  S,M,L.</t>
    </r>
  </si>
  <si>
    <r>
      <t>Rękawiczka chirurgiczna sterylna lateksowa ortopedyczna</t>
    </r>
    <r>
      <rPr>
        <sz val="10"/>
        <rFont val="Arial"/>
        <family val="2"/>
      </rPr>
      <t>, kolor brązowy,bezpudrowa,chlorowana i silikonowana obustronnie, pokryta warstwą poliuretanu od wewnątrz,lekko teksturowana na całej powierzchni dłoni , mankiet rolowany, zawartość protein poniżej 30 ug/g, poziom AQL-1,0, grubość na środkowym palcu na pojedyńczej ściance min. 0,33 mm. 
Rozmiary 6,0 - 9,0</t>
    </r>
  </si>
  <si>
    <r>
      <t>Rękawiczka chirurgiczna sterylna lateksowa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lekko pudrowana</t>
    </r>
    <r>
      <rPr>
        <sz val="10"/>
        <color indexed="8"/>
        <rFont val="Arial"/>
        <family val="2"/>
      </rPr>
      <t>, lekko teksturowana na całej powierzchni dłoni, mankiet rolowany lub prosty, zawartość protein poniżej 70 ug/g, poziom AQL- 1,0 grubość na środkowym palcu na pojedynczej ściance min 0,21 mm., długość minimum 285 mm. Mankiet rękawiczki w opakowaniu wywinięty,  rękawiczka nie składana w połowie. Nie dopuszcza się rękawic bezpudrowych.
Rozmiary 6,0 - 9,0.</t>
    </r>
  </si>
  <si>
    <r>
      <t>Rękawiczka chirurgiczna sterylna lateksowa, bezpudrowana</t>
    </r>
    <r>
      <rPr>
        <sz val="10"/>
        <color indexed="8"/>
        <rFont val="Arial"/>
        <family val="2"/>
      </rPr>
      <t>, lekko teksturowana na całej powierzchni dłoni, mankiet rolowany, zawartość protein poniżej 30 ug/g, poziom AQL- 1,0 grubość na środkowym palcu 0,23 - 0,25 mm.Powierzchnia rękawiczki chlorowana i pokryta obustronnie silikonem. Mankiet rękawiczki wywinięty w opakowaniu,  rękawiczka niezłożona. Opakowanie zewnetrzne foliowane, zapewniające szczelność do momentu otwarcia.
Rozmiar 6,0 - 9,0.</t>
    </r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</si>
  <si>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</si>
  <si>
    <t xml:space="preserve">Nazwa handlowa i producent </t>
  </si>
  <si>
    <t>Nazwa handlowa i producent</t>
  </si>
  <si>
    <t>aby  wszyskie igły oprócz miedzynarodowego oznaczenia rozmiaru podawanego w "Gauge" posiadały rozmiar podany w milimetrach.</t>
  </si>
  <si>
    <r>
      <t>Kaniula venflon</t>
    </r>
    <r>
      <rPr>
        <sz val="9"/>
        <color indexed="8"/>
        <rFont val="Times New Roman"/>
        <family val="1"/>
      </rPr>
      <t>- Kaniula  wykonana z biokampatybilnego poliuretanu z załączonymi opublikowanymi badaniami klinicznymi na biokompatybilność poliuretanu potwierdzającymi wpływ rodzaju materiału na ryzyko powstawania zakrzepowego zapalenia żył, z samodomykającym sie korkiem portu bocznego, z zastawką antyzwrotną zapobiegającą zwrotnemu wypływowi krwi w momencie wkłucia, wyposażona w automatyczny zatrzask o konstrukcji zabezpieczającej igłę przed zakłuciem oraz zapobiegający rozpryskiwaniu się krwi poprzez posiadanie systemu kapilar, minimum sześć wtopionych na całej długości kaniuli pasków rtg.
Pakowana w sztywne opakowanie w systemie Tyvec zabezpieczające przed utratą jałowości.
Rozmiary -  22G, 20G, 18G, 17G, 16G, 14 G</t>
    </r>
  </si>
  <si>
    <r>
      <t>Zamawiający wymaga :</t>
    </r>
    <r>
      <rPr>
        <sz val="8"/>
        <rFont val="Arial CE"/>
        <family val="0"/>
      </rPr>
      <t xml:space="preserve">
</t>
    </r>
    <r>
      <rPr>
        <b/>
        <sz val="8"/>
        <rFont val="Arial CE"/>
        <family val="0"/>
      </rPr>
      <t>poz.4  Golarki jednorazowego użytku,</t>
    </r>
    <r>
      <rPr>
        <sz val="8"/>
        <rFont val="Arial CE"/>
        <family val="0"/>
      </rPr>
      <t xml:space="preserve"> która 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 xml:space="preserve">musi być wyposażona w specjalnie zaprojektowany grzebień zapobiegający zapychaniu ostrza, konstrukcja rączki umożliwiająca jej odłamanie po zakończeniu golenia, wycięcie w uchwycie umożliwiające dokładny widok golonego obszaru,ostrze wykonane ze stali nierdzewnej </t>
    </r>
    <r>
      <rPr>
        <b/>
        <sz val="8"/>
        <rFont val="Arial CE"/>
        <family val="0"/>
      </rPr>
      <t>pokrytej platyną oraz teflonem</t>
    </r>
    <r>
      <rPr>
        <sz val="8"/>
        <rFont val="Arial CE"/>
        <family val="0"/>
      </rPr>
      <t xml:space="preserve"> , produkt sklasyfikowany jako wyrób medyczny.</t>
    </r>
    <r>
      <rPr>
        <b/>
        <i/>
        <u val="single"/>
        <sz val="8"/>
        <rFont val="Arial CE"/>
        <family val="0"/>
      </rPr>
      <t>Do oferty należy dołączyć oświadczenie producenta w jezyku polskim o spełnianiu przez oferowany asortyment w/w wymagań.</t>
    </r>
    <r>
      <rPr>
        <sz val="8"/>
        <rFont val="Arial CE"/>
        <family val="0"/>
      </rPr>
      <t xml:space="preserve">
</t>
    </r>
    <r>
      <rPr>
        <b/>
        <sz val="8"/>
        <rFont val="Arial CE"/>
        <family val="0"/>
      </rPr>
      <t xml:space="preserve">poz.25 </t>
    </r>
    <r>
      <rPr>
        <sz val="8"/>
        <rFont val="Arial CE"/>
        <family val="0"/>
      </rPr>
      <t xml:space="preserve">Szczotka chirurgiczna składa się z korpusu  o wymiarach D.110 × SZ.40 × W.20 mm wykonanego z tworzywa sztucznego typu Malen oraz oszczotkowania głównego i pomocniczego  (do mycia opuszków palców i paznokci). Oszczotkowanie musi być wykonane z tworzywa o najwyższej jakości z włókien sztucznych typu Tynex .
</t>
    </r>
    <r>
      <rPr>
        <b/>
        <sz val="8"/>
        <rFont val="Arial CE"/>
        <family val="0"/>
      </rPr>
      <t xml:space="preserve">poz. 20 i 21 </t>
    </r>
    <r>
      <rPr>
        <sz val="8"/>
        <rFont val="Arial CE"/>
        <family val="0"/>
      </rPr>
      <t xml:space="preserve">zaoferowania asortymentu bez ftalanów.
</t>
    </r>
    <r>
      <rPr>
        <b/>
        <sz val="8"/>
        <rFont val="Arial CE"/>
        <family val="0"/>
      </rPr>
      <t>poz. 29 i 30</t>
    </r>
    <r>
      <rPr>
        <b/>
        <i/>
        <u val="single"/>
        <sz val="8"/>
        <rFont val="Arial CE"/>
        <family val="0"/>
      </rPr>
      <t xml:space="preserve"> Dostarczenia z ofertą dokumentów potwierdzających  przeżywalność szczepów wzorcowych w okresie minimum  72 godz.</t>
    </r>
    <r>
      <rPr>
        <sz val="8"/>
        <rFont val="Arial CE"/>
        <family val="0"/>
      </rPr>
      <t xml:space="preserve">
</t>
    </r>
    <r>
      <rPr>
        <b/>
        <sz val="8"/>
        <rFont val="Arial CE"/>
        <family val="0"/>
      </rPr>
      <t xml:space="preserve">poz. 32 </t>
    </r>
    <r>
      <rPr>
        <sz val="8"/>
        <rFont val="Arial CE"/>
        <family val="0"/>
      </rPr>
      <t xml:space="preserve">Zestawu z drenem o stałej średnicy przez całą jego dł., który nie może być zakończony końcówką "gruszkową". Dren ma być zakończony jednym otworem centralnym, oraz  
minimum dwoma otworami naprzemianległymi.
</t>
    </r>
  </si>
  <si>
    <r>
      <t>Wymazówka z podłożem AMIES/czysty</t>
    </r>
    <r>
      <rPr>
        <b/>
        <sz val="10"/>
        <rFont val="Arial CE"/>
        <family val="0"/>
      </rPr>
      <t xml:space="preserve"> -</t>
    </r>
    <r>
      <rPr>
        <sz val="10"/>
        <rFont val="Arial CE"/>
        <family val="0"/>
      </rPr>
      <t xml:space="preserve"> sterylna z wacikiem i etykietą, pak. indywid.
Udokumentowana przeżywalność szczepów wzorcowych w okresie minimum 72 godz.</t>
    </r>
  </si>
  <si>
    <r>
      <t>Wymazówka z podłożem CARY BLAIR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- sterylna z wacikiem i etykietą pak. indywid. Zalecane do transportu beztlenowców.Udokumentowana przeżywalność szczepów wzorcowych w okresie  minimum 72 godz.</t>
    </r>
  </si>
  <si>
    <r>
      <t xml:space="preserve">Żel do USG - 0,5 kg - </t>
    </r>
    <r>
      <rPr>
        <sz val="10"/>
        <color indexed="8"/>
        <rFont val="Arial CE"/>
        <family val="0"/>
      </rPr>
      <t>biały</t>
    </r>
  </si>
  <si>
    <t>Suma</t>
  </si>
  <si>
    <r>
      <t xml:space="preserve">Zamawiający wymaga:
</t>
    </r>
    <r>
      <rPr>
        <b/>
        <i/>
        <u val="single"/>
        <sz val="10"/>
        <rFont val="Arial CE"/>
        <family val="0"/>
      </rPr>
      <t xml:space="preserve"> </t>
    </r>
    <r>
      <rPr>
        <b/>
        <i/>
        <u val="single"/>
        <sz val="8"/>
        <rFont val="Arial CE"/>
        <family val="0"/>
      </rPr>
      <t>dostarczenia sprawozdania z badania produktów potwierdzajacego parametry oferowanych rękawic wystawione przez producenta, oprócz pozycji nr 7.</t>
    </r>
  </si>
  <si>
    <r>
      <t xml:space="preserve">Strzykawka 50/60 ml Luer/Lock do pompy infuzyjnej </t>
    </r>
    <r>
      <rPr>
        <sz val="10"/>
        <color indexed="8"/>
        <rFont val="Arial CE"/>
        <family val="0"/>
      </rPr>
      <t>bursztynowa</t>
    </r>
    <r>
      <rPr>
        <sz val="10"/>
        <color indexed="8"/>
        <rFont val="Arial CE"/>
        <family val="2"/>
      </rPr>
      <t xml:space="preserve"> lub czarna  z dwustronną skalą pomiarową</t>
    </r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</si>
</sst>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_ ;[Red]\-#,##0.00\ "/>
    <numFmt numFmtId="177" formatCode="#,##0.000"/>
    <numFmt numFmtId="178" formatCode="#,##0.0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8"/>
      <color indexed="10"/>
      <name val="Arial CE"/>
      <family val="0"/>
    </font>
    <font>
      <b/>
      <i/>
      <u val="single"/>
      <sz val="8"/>
      <name val="Arial CE"/>
      <family val="0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2" fillId="0" borderId="0">
      <alignment vertical="top"/>
      <protection/>
    </xf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164" fontId="1" fillId="2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2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1" fillId="20" borderId="1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165" fontId="2" fillId="2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8" fontId="12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 wrapText="1"/>
    </xf>
    <xf numFmtId="8" fontId="12" fillId="0" borderId="12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8" fontId="1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/>
    </xf>
    <xf numFmtId="9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right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20" borderId="10" xfId="0" applyFont="1" applyFill="1" applyBorder="1" applyAlignment="1">
      <alignment/>
    </xf>
    <xf numFmtId="0" fontId="13" fillId="2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ont="1" applyFill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4" fontId="1" fillId="24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left" vertical="top" wrapText="1"/>
    </xf>
    <xf numFmtId="4" fontId="0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176" fontId="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wrapText="1"/>
    </xf>
    <xf numFmtId="0" fontId="35" fillId="0" borderId="10" xfId="0" applyNumberFormat="1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165" fontId="1" fillId="20" borderId="1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 shrinkToFi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ill="1" applyAlignment="1">
      <alignment horizontal="left" vertical="top" wrapText="1"/>
    </xf>
    <xf numFmtId="4" fontId="1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 shrinkToFit="1"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7"/>
  <dimension ref="A1:L30"/>
  <sheetViews>
    <sheetView zoomScalePageLayoutView="0" workbookViewId="0" topLeftCell="A16">
      <selection activeCell="F41" sqref="F41"/>
    </sheetView>
  </sheetViews>
  <sheetFormatPr defaultColWidth="9.00390625" defaultRowHeight="12.75"/>
  <cols>
    <col min="1" max="1" width="4.00390625" style="0" customWidth="1"/>
    <col min="2" max="2" width="43.00390625" style="0" customWidth="1"/>
    <col min="3" max="3" width="11.75390625" style="0" customWidth="1"/>
    <col min="4" max="4" width="11.125" style="0" customWidth="1"/>
    <col min="5" max="5" width="11.375" style="0" customWidth="1"/>
    <col min="6" max="6" width="7.75390625" style="0" customWidth="1"/>
    <col min="7" max="7" width="7.25390625" style="0" customWidth="1"/>
    <col min="8" max="8" width="11.625" style="0" customWidth="1"/>
    <col min="9" max="9" width="5.625" style="0" customWidth="1"/>
    <col min="10" max="10" width="9.25390625" style="0" customWidth="1"/>
    <col min="11" max="11" width="12.125" style="0" customWidth="1"/>
    <col min="12" max="12" width="10.75390625" style="0" bestFit="1" customWidth="1"/>
  </cols>
  <sheetData>
    <row r="1" spans="1:4" s="58" customFormat="1" ht="12.75">
      <c r="A1" s="58" t="s">
        <v>90</v>
      </c>
      <c r="B1" s="91"/>
      <c r="C1" s="91"/>
      <c r="D1" s="91"/>
    </row>
    <row r="2" spans="1:8" ht="12.75">
      <c r="A2" s="2" t="s">
        <v>1</v>
      </c>
      <c r="B2" s="2" t="s">
        <v>1</v>
      </c>
      <c r="C2" s="193" t="s">
        <v>1</v>
      </c>
      <c r="D2" s="194"/>
      <c r="E2" s="194"/>
      <c r="F2" s="194"/>
      <c r="H2" t="s">
        <v>1</v>
      </c>
    </row>
    <row r="3" spans="2:11" ht="13.5" customHeight="1">
      <c r="B3" s="128" t="s">
        <v>87</v>
      </c>
      <c r="C3" s="128"/>
      <c r="D3" s="128"/>
      <c r="E3" s="48"/>
      <c r="F3" s="48"/>
      <c r="G3" s="48"/>
      <c r="H3" s="48"/>
      <c r="I3" s="48"/>
      <c r="J3" s="48"/>
      <c r="K3" s="48"/>
    </row>
    <row r="4" spans="2:11" ht="12.75"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2:11" ht="12.75">
      <c r="B5" s="128" t="s">
        <v>1</v>
      </c>
      <c r="C5" s="128"/>
      <c r="D5" s="128"/>
      <c r="E5" s="48"/>
      <c r="F5" s="48"/>
      <c r="G5" s="48"/>
      <c r="H5" s="48"/>
      <c r="I5" s="48"/>
      <c r="J5" s="48"/>
      <c r="K5" s="48"/>
    </row>
    <row r="6" spans="1:11" ht="63.75">
      <c r="A6" s="33" t="s">
        <v>2</v>
      </c>
      <c r="B6" s="129" t="s">
        <v>16</v>
      </c>
      <c r="C6" s="130" t="s">
        <v>41</v>
      </c>
      <c r="D6" s="130" t="s">
        <v>158</v>
      </c>
      <c r="E6" s="130" t="s">
        <v>15</v>
      </c>
      <c r="F6" s="130" t="s">
        <v>3</v>
      </c>
      <c r="G6" s="130" t="s">
        <v>4</v>
      </c>
      <c r="H6" s="130" t="s">
        <v>14</v>
      </c>
      <c r="I6" s="130" t="s">
        <v>5</v>
      </c>
      <c r="J6" s="130" t="s">
        <v>12</v>
      </c>
      <c r="K6" s="130" t="s">
        <v>13</v>
      </c>
    </row>
    <row r="7" spans="1:12" ht="12.75">
      <c r="A7" s="5"/>
      <c r="B7" s="5"/>
      <c r="C7" s="5"/>
      <c r="D7" s="5"/>
      <c r="E7" s="5"/>
      <c r="F7" s="6" t="s">
        <v>7</v>
      </c>
      <c r="G7" s="6" t="s">
        <v>11</v>
      </c>
      <c r="H7" s="6" t="s">
        <v>8</v>
      </c>
      <c r="I7" s="6" t="s">
        <v>9</v>
      </c>
      <c r="J7" s="6" t="s">
        <v>10</v>
      </c>
      <c r="K7" s="6" t="s">
        <v>42</v>
      </c>
      <c r="L7" s="136"/>
    </row>
    <row r="8" spans="1:12" ht="87" customHeight="1">
      <c r="A8" s="55">
        <v>1</v>
      </c>
      <c r="B8" s="159" t="s">
        <v>151</v>
      </c>
      <c r="C8" s="47"/>
      <c r="D8" s="47"/>
      <c r="E8" s="92" t="s">
        <v>63</v>
      </c>
      <c r="F8" s="50">
        <v>12000</v>
      </c>
      <c r="G8" s="131"/>
      <c r="H8" s="49">
        <f aca="true" t="shared" si="0" ref="H8:H18">(F8*G8)</f>
        <v>0</v>
      </c>
      <c r="I8" s="126"/>
      <c r="J8" s="49">
        <f aca="true" t="shared" si="1" ref="J8:J18">(H8*I8)</f>
        <v>0</v>
      </c>
      <c r="K8" s="49">
        <f aca="true" t="shared" si="2" ref="K8:K18">(H8+J8)</f>
        <v>0</v>
      </c>
      <c r="L8" s="116"/>
    </row>
    <row r="9" spans="1:12" ht="104.25" customHeight="1">
      <c r="A9" s="55">
        <v>2</v>
      </c>
      <c r="B9" s="159" t="s">
        <v>152</v>
      </c>
      <c r="C9" s="93"/>
      <c r="D9" s="94"/>
      <c r="E9" s="92" t="s">
        <v>63</v>
      </c>
      <c r="F9" s="95">
        <v>6000</v>
      </c>
      <c r="G9" s="114"/>
      <c r="H9" s="13">
        <f t="shared" si="0"/>
        <v>0</v>
      </c>
      <c r="I9" s="126"/>
      <c r="J9" s="13">
        <f t="shared" si="1"/>
        <v>0</v>
      </c>
      <c r="K9" s="13">
        <f t="shared" si="2"/>
        <v>0</v>
      </c>
      <c r="L9" s="116"/>
    </row>
    <row r="10" spans="1:12" s="48" customFormat="1" ht="75.75" customHeight="1">
      <c r="A10" s="179">
        <v>3</v>
      </c>
      <c r="B10" s="160" t="s">
        <v>153</v>
      </c>
      <c r="C10" s="47"/>
      <c r="D10" s="47"/>
      <c r="E10" s="96" t="s">
        <v>64</v>
      </c>
      <c r="F10" s="50">
        <v>1000</v>
      </c>
      <c r="G10" s="131"/>
      <c r="H10" s="49">
        <f t="shared" si="0"/>
        <v>0</v>
      </c>
      <c r="I10" s="126"/>
      <c r="J10" s="49">
        <f t="shared" si="1"/>
        <v>0</v>
      </c>
      <c r="K10" s="49">
        <f t="shared" si="2"/>
        <v>0</v>
      </c>
      <c r="L10" s="138"/>
    </row>
    <row r="11" spans="1:12" ht="128.25" customHeight="1">
      <c r="A11" s="55">
        <v>4</v>
      </c>
      <c r="B11" s="161" t="s">
        <v>154</v>
      </c>
      <c r="C11" s="8"/>
      <c r="D11" s="8"/>
      <c r="E11" s="7" t="s">
        <v>64</v>
      </c>
      <c r="F11" s="4">
        <v>6000</v>
      </c>
      <c r="G11" s="114"/>
      <c r="H11" s="13">
        <f t="shared" si="0"/>
        <v>0</v>
      </c>
      <c r="I11" s="126"/>
      <c r="J11" s="13">
        <f t="shared" si="1"/>
        <v>0</v>
      </c>
      <c r="K11" s="13">
        <f t="shared" si="2"/>
        <v>0</v>
      </c>
      <c r="L11" s="116"/>
    </row>
    <row r="12" spans="1:12" ht="137.25" customHeight="1">
      <c r="A12" s="55">
        <v>5</v>
      </c>
      <c r="B12" s="162" t="s">
        <v>155</v>
      </c>
      <c r="C12" s="8"/>
      <c r="D12" s="8"/>
      <c r="E12" s="7" t="s">
        <v>64</v>
      </c>
      <c r="F12" s="4">
        <v>30000</v>
      </c>
      <c r="G12" s="114"/>
      <c r="H12" s="13">
        <f t="shared" si="0"/>
        <v>0</v>
      </c>
      <c r="I12" s="126"/>
      <c r="J12" s="13">
        <f t="shared" si="1"/>
        <v>0</v>
      </c>
      <c r="K12" s="13">
        <f t="shared" si="2"/>
        <v>0</v>
      </c>
      <c r="L12" s="116"/>
    </row>
    <row r="13" spans="1:12" ht="147.75" customHeight="1">
      <c r="A13" s="55">
        <v>6</v>
      </c>
      <c r="B13" s="160" t="s">
        <v>156</v>
      </c>
      <c r="C13" s="8"/>
      <c r="D13" s="8"/>
      <c r="E13" s="7" t="s">
        <v>64</v>
      </c>
      <c r="F13" s="4">
        <v>1000</v>
      </c>
      <c r="G13" s="114"/>
      <c r="H13" s="13">
        <f>(F13*G13)</f>
        <v>0</v>
      </c>
      <c r="I13" s="126"/>
      <c r="J13" s="13">
        <f>(H13*I13)</f>
        <v>0</v>
      </c>
      <c r="K13" s="13">
        <f>(H13+J13)</f>
        <v>0</v>
      </c>
      <c r="L13" s="138"/>
    </row>
    <row r="14" spans="1:12" ht="67.5" customHeight="1">
      <c r="A14" s="55">
        <v>7</v>
      </c>
      <c r="B14" s="161" t="s">
        <v>148</v>
      </c>
      <c r="C14" s="8"/>
      <c r="D14" s="8"/>
      <c r="E14" s="92" t="s">
        <v>63</v>
      </c>
      <c r="F14" s="50">
        <v>20</v>
      </c>
      <c r="G14" s="114"/>
      <c r="H14" s="13">
        <f>(F14*G14)</f>
        <v>0</v>
      </c>
      <c r="I14" s="126"/>
      <c r="J14" s="13">
        <f>(H14*I14)</f>
        <v>0</v>
      </c>
      <c r="K14" s="13">
        <f>(H14+J14)</f>
        <v>0</v>
      </c>
      <c r="L14" s="116"/>
    </row>
    <row r="15" spans="1:12" ht="90" customHeight="1">
      <c r="A15" s="55">
        <v>8</v>
      </c>
      <c r="B15" s="159" t="s">
        <v>146</v>
      </c>
      <c r="C15" s="8"/>
      <c r="D15" s="8"/>
      <c r="E15" s="96" t="s">
        <v>63</v>
      </c>
      <c r="F15" s="50">
        <v>2000</v>
      </c>
      <c r="G15" s="114"/>
      <c r="H15" s="13">
        <f>(F15*G15)</f>
        <v>0</v>
      </c>
      <c r="I15" s="126"/>
      <c r="J15" s="13">
        <f>(H15*I15)</f>
        <v>0</v>
      </c>
      <c r="K15" s="13">
        <f>(H15+J15)</f>
        <v>0</v>
      </c>
      <c r="L15" s="116"/>
    </row>
    <row r="16" spans="1:12" ht="91.5" customHeight="1">
      <c r="A16" s="55">
        <v>9</v>
      </c>
      <c r="B16" s="160" t="s">
        <v>149</v>
      </c>
      <c r="C16" s="8"/>
      <c r="D16" s="8"/>
      <c r="E16" s="96" t="s">
        <v>63</v>
      </c>
      <c r="F16" s="50">
        <v>10</v>
      </c>
      <c r="G16" s="114"/>
      <c r="H16" s="13">
        <f>(F16*G16)</f>
        <v>0</v>
      </c>
      <c r="I16" s="126"/>
      <c r="J16" s="13">
        <f>(H16*I16)</f>
        <v>0</v>
      </c>
      <c r="K16" s="13">
        <f>(H16+J16)</f>
        <v>0</v>
      </c>
      <c r="L16" s="116"/>
    </row>
    <row r="17" spans="1:12" ht="78.75" customHeight="1">
      <c r="A17" s="55">
        <v>10</v>
      </c>
      <c r="B17" s="162" t="s">
        <v>147</v>
      </c>
      <c r="C17" s="8"/>
      <c r="D17" s="8"/>
      <c r="E17" s="96" t="s">
        <v>64</v>
      </c>
      <c r="F17" s="50">
        <v>300</v>
      </c>
      <c r="G17" s="114"/>
      <c r="H17" s="13">
        <f>(F17*G17)</f>
        <v>0</v>
      </c>
      <c r="I17" s="126"/>
      <c r="J17" s="13">
        <f>(H17*I17)</f>
        <v>0</v>
      </c>
      <c r="K17" s="13">
        <f>(H17+J17)</f>
        <v>0</v>
      </c>
      <c r="L17" s="116"/>
    </row>
    <row r="18" spans="1:12" ht="16.5" customHeight="1">
      <c r="A18" s="55">
        <v>11</v>
      </c>
      <c r="B18" s="47" t="s">
        <v>65</v>
      </c>
      <c r="C18" s="7"/>
      <c r="D18" s="4"/>
      <c r="E18" s="97" t="s">
        <v>63</v>
      </c>
      <c r="F18" s="4">
        <v>30</v>
      </c>
      <c r="G18" s="115"/>
      <c r="H18" s="13">
        <f t="shared" si="0"/>
        <v>0</v>
      </c>
      <c r="I18" s="126"/>
      <c r="J18" s="13">
        <f t="shared" si="1"/>
        <v>0</v>
      </c>
      <c r="K18" s="13">
        <f t="shared" si="2"/>
        <v>0</v>
      </c>
      <c r="L18" s="116"/>
    </row>
    <row r="19" spans="1:12" ht="21.75" customHeight="1">
      <c r="A19" s="199" t="s">
        <v>166</v>
      </c>
      <c r="B19" s="200"/>
      <c r="C19" s="200"/>
      <c r="D19" s="200"/>
      <c r="E19" s="200"/>
      <c r="F19" s="200"/>
      <c r="G19" s="200"/>
      <c r="H19" s="56">
        <f>SUM(H8:H18)</f>
        <v>0</v>
      </c>
      <c r="I19" s="57"/>
      <c r="J19" s="57"/>
      <c r="K19" s="56">
        <f>SUM(K8:K18)</f>
        <v>0</v>
      </c>
      <c r="L19" s="117"/>
    </row>
    <row r="20" spans="8:11" ht="12.75">
      <c r="H20" s="11" t="s">
        <v>1</v>
      </c>
      <c r="K20" s="11" t="s">
        <v>1</v>
      </c>
    </row>
    <row r="21" spans="8:11" ht="12.75">
      <c r="H21" s="11" t="s">
        <v>1</v>
      </c>
      <c r="K21" s="11" t="s">
        <v>1</v>
      </c>
    </row>
    <row r="22" spans="1:11" ht="24.75" customHeight="1">
      <c r="A22" s="195" t="s">
        <v>167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</row>
    <row r="23" spans="1:11" ht="12.7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ht="14.25" customHeight="1">
      <c r="A24" s="195" t="s">
        <v>150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</row>
    <row r="25" spans="2:11" ht="12.75">
      <c r="B25" s="58"/>
      <c r="C25" s="58"/>
      <c r="D25" s="58"/>
      <c r="E25" s="58"/>
      <c r="F25" s="58"/>
      <c r="G25" s="58"/>
      <c r="H25" s="133" t="s">
        <v>1</v>
      </c>
      <c r="I25" s="58"/>
      <c r="J25" s="58"/>
      <c r="K25" s="133" t="s">
        <v>1</v>
      </c>
    </row>
    <row r="26" spans="2:11" ht="12.75">
      <c r="B26" s="198" t="s">
        <v>122</v>
      </c>
      <c r="C26" s="198"/>
      <c r="D26" s="134"/>
      <c r="E26" s="134"/>
      <c r="F26" s="134"/>
      <c r="G26" s="134"/>
      <c r="H26" s="135"/>
      <c r="I26" s="134" t="s">
        <v>1</v>
      </c>
      <c r="J26" s="134"/>
      <c r="K26" s="135"/>
    </row>
    <row r="27" spans="2:11" ht="55.5" customHeight="1">
      <c r="B27" s="197" t="s">
        <v>157</v>
      </c>
      <c r="C27" s="198"/>
      <c r="D27" s="198"/>
      <c r="E27" s="198"/>
      <c r="F27" s="198"/>
      <c r="G27" s="198"/>
      <c r="H27" s="198"/>
      <c r="I27" s="198"/>
      <c r="J27" s="198"/>
      <c r="K27" s="198"/>
    </row>
    <row r="28" spans="2:11" ht="12.75">
      <c r="B28" s="36"/>
      <c r="C28" s="36"/>
      <c r="D28" s="36"/>
      <c r="E28" s="36"/>
      <c r="F28" s="36"/>
      <c r="G28" s="36"/>
      <c r="H28" s="132"/>
      <c r="I28" s="36"/>
      <c r="J28" s="36"/>
      <c r="K28" s="132"/>
    </row>
    <row r="29" spans="8:11" ht="12.75">
      <c r="H29" s="11" t="s">
        <v>1</v>
      </c>
      <c r="K29" s="11" t="s">
        <v>1</v>
      </c>
    </row>
    <row r="30" spans="8:11" ht="12.75">
      <c r="H30" s="11" t="s">
        <v>1</v>
      </c>
      <c r="K30" s="11" t="s">
        <v>1</v>
      </c>
    </row>
  </sheetData>
  <sheetProtection/>
  <mergeCells count="6">
    <mergeCell ref="C2:F2"/>
    <mergeCell ref="A24:K24"/>
    <mergeCell ref="B27:K27"/>
    <mergeCell ref="B26:C26"/>
    <mergeCell ref="A19:G19"/>
    <mergeCell ref="A22:K22"/>
  </mergeCells>
  <printOptions/>
  <pageMargins left="0.31496062992125984" right="0.7874015748031497" top="0.984251968503937" bottom="0.90551181102362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O24"/>
  <sheetViews>
    <sheetView zoomScalePageLayoutView="0" workbookViewId="0" topLeftCell="A1">
      <selection activeCell="A19" sqref="A19:K24"/>
    </sheetView>
  </sheetViews>
  <sheetFormatPr defaultColWidth="9.00390625" defaultRowHeight="12.75"/>
  <cols>
    <col min="1" max="1" width="4.125" style="0" customWidth="1"/>
    <col min="2" max="2" width="51.25390625" style="0" customWidth="1"/>
    <col min="3" max="3" width="11.75390625" style="0" customWidth="1"/>
    <col min="4" max="4" width="11.375" style="0" customWidth="1"/>
    <col min="5" max="5" width="9.875" style="0" customWidth="1"/>
    <col min="6" max="6" width="6.125" style="0" customWidth="1"/>
    <col min="7" max="7" width="7.75390625" style="9" customWidth="1"/>
    <col min="8" max="8" width="12.00390625" style="11" customWidth="1"/>
    <col min="9" max="9" width="6.00390625" style="17" customWidth="1"/>
    <col min="10" max="10" width="8.375" style="11" customWidth="1"/>
    <col min="11" max="11" width="12.00390625" style="0" customWidth="1"/>
    <col min="13" max="13" width="10.00390625" style="0" bestFit="1" customWidth="1"/>
    <col min="14" max="14" width="9.25390625" style="0" bestFit="1" customWidth="1"/>
    <col min="15" max="15" width="10.00390625" style="0" bestFit="1" customWidth="1"/>
  </cols>
  <sheetData>
    <row r="1" spans="1:4" ht="12.75">
      <c r="A1" s="58" t="s">
        <v>90</v>
      </c>
      <c r="B1" s="1"/>
      <c r="C1" s="1"/>
      <c r="D1" s="1"/>
    </row>
    <row r="2" spans="1:8" ht="12.75">
      <c r="A2" s="2" t="s">
        <v>1</v>
      </c>
      <c r="B2" s="2"/>
      <c r="C2" s="193" t="s">
        <v>1</v>
      </c>
      <c r="D2" s="194"/>
      <c r="E2" s="194"/>
      <c r="F2" s="194"/>
      <c r="H2" s="11" t="s">
        <v>1</v>
      </c>
    </row>
    <row r="3" spans="2:4" ht="12.75">
      <c r="B3" s="2" t="s">
        <v>89</v>
      </c>
      <c r="C3" s="2"/>
      <c r="D3" s="2"/>
    </row>
    <row r="5" spans="2:4" ht="12.75">
      <c r="B5" s="2" t="s">
        <v>1</v>
      </c>
      <c r="C5" s="2"/>
      <c r="D5" s="2"/>
    </row>
    <row r="6" spans="1:11" ht="63.75">
      <c r="A6" s="33" t="s">
        <v>2</v>
      </c>
      <c r="B6" s="33" t="s">
        <v>16</v>
      </c>
      <c r="C6" s="34" t="s">
        <v>41</v>
      </c>
      <c r="D6" s="34" t="s">
        <v>159</v>
      </c>
      <c r="E6" s="34" t="s">
        <v>15</v>
      </c>
      <c r="F6" s="34" t="s">
        <v>3</v>
      </c>
      <c r="G6" s="37" t="s">
        <v>4</v>
      </c>
      <c r="H6" s="38" t="s">
        <v>14</v>
      </c>
      <c r="I6" s="39" t="s">
        <v>5</v>
      </c>
      <c r="J6" s="38" t="s">
        <v>12</v>
      </c>
      <c r="K6" s="34" t="s">
        <v>13</v>
      </c>
    </row>
    <row r="7" spans="1:15" ht="12.75">
      <c r="A7" s="5"/>
      <c r="B7" s="5"/>
      <c r="C7" s="5"/>
      <c r="D7" s="5"/>
      <c r="E7" s="5"/>
      <c r="F7" s="6" t="s">
        <v>7</v>
      </c>
      <c r="G7" s="10" t="s">
        <v>11</v>
      </c>
      <c r="H7" s="12" t="s">
        <v>8</v>
      </c>
      <c r="I7" s="18" t="s">
        <v>9</v>
      </c>
      <c r="J7" s="12" t="s">
        <v>10</v>
      </c>
      <c r="K7" s="5"/>
      <c r="M7" s="136"/>
      <c r="N7" s="136"/>
      <c r="O7" s="136"/>
    </row>
    <row r="8" spans="1:15" s="21" customFormat="1" ht="12.75">
      <c r="A8" s="20">
        <v>1</v>
      </c>
      <c r="B8" s="20" t="s">
        <v>26</v>
      </c>
      <c r="C8" s="20"/>
      <c r="D8" s="20"/>
      <c r="E8" s="20" t="s">
        <v>17</v>
      </c>
      <c r="F8" s="20">
        <v>650</v>
      </c>
      <c r="G8" s="27"/>
      <c r="H8" s="13">
        <f>(F8*G8)</f>
        <v>0</v>
      </c>
      <c r="I8" s="16"/>
      <c r="J8" s="13">
        <f>(H8*I8)</f>
        <v>0</v>
      </c>
      <c r="K8" s="13">
        <f>(H8+J8)</f>
        <v>0</v>
      </c>
      <c r="M8" s="116"/>
      <c r="N8" s="116"/>
      <c r="O8" s="116"/>
    </row>
    <row r="9" spans="1:15" s="21" customFormat="1" ht="12.75">
      <c r="A9" s="20">
        <v>2</v>
      </c>
      <c r="B9" s="20" t="s">
        <v>27</v>
      </c>
      <c r="C9" s="20"/>
      <c r="D9" s="20"/>
      <c r="E9" s="20" t="s">
        <v>17</v>
      </c>
      <c r="F9" s="22">
        <v>750</v>
      </c>
      <c r="G9" s="27"/>
      <c r="H9" s="13">
        <f aca="true" t="shared" si="0" ref="H9:H16">(F9*G9)</f>
        <v>0</v>
      </c>
      <c r="I9" s="16"/>
      <c r="J9" s="13">
        <f aca="true" t="shared" si="1" ref="J9:J16">(H9*I9)</f>
        <v>0</v>
      </c>
      <c r="K9" s="13">
        <f aca="true" t="shared" si="2" ref="K9:K16">(H9+J9)</f>
        <v>0</v>
      </c>
      <c r="M9" s="116"/>
      <c r="N9" s="116"/>
      <c r="O9" s="116"/>
    </row>
    <row r="10" spans="1:15" s="21" customFormat="1" ht="12.75">
      <c r="A10" s="20">
        <v>3</v>
      </c>
      <c r="B10" s="20" t="s">
        <v>28</v>
      </c>
      <c r="C10" s="20"/>
      <c r="D10" s="20"/>
      <c r="E10" s="20" t="s">
        <v>17</v>
      </c>
      <c r="F10" s="22">
        <v>1100</v>
      </c>
      <c r="G10" s="27"/>
      <c r="H10" s="13">
        <f t="shared" si="0"/>
        <v>0</v>
      </c>
      <c r="I10" s="16"/>
      <c r="J10" s="13">
        <f t="shared" si="1"/>
        <v>0</v>
      </c>
      <c r="K10" s="13">
        <f t="shared" si="2"/>
        <v>0</v>
      </c>
      <c r="M10" s="116"/>
      <c r="N10" s="116"/>
      <c r="O10" s="116"/>
    </row>
    <row r="11" spans="1:15" s="21" customFormat="1" ht="12.75">
      <c r="A11" s="20">
        <v>4</v>
      </c>
      <c r="B11" s="20" t="s">
        <v>29</v>
      </c>
      <c r="C11" s="20"/>
      <c r="D11" s="20"/>
      <c r="E11" s="20" t="s">
        <v>17</v>
      </c>
      <c r="F11" s="22">
        <v>1000</v>
      </c>
      <c r="G11" s="27"/>
      <c r="H11" s="13">
        <f t="shared" si="0"/>
        <v>0</v>
      </c>
      <c r="I11" s="16"/>
      <c r="J11" s="13">
        <f t="shared" si="1"/>
        <v>0</v>
      </c>
      <c r="K11" s="13">
        <f t="shared" si="2"/>
        <v>0</v>
      </c>
      <c r="M11" s="116"/>
      <c r="N11" s="116"/>
      <c r="O11" s="116"/>
    </row>
    <row r="12" spans="1:15" s="21" customFormat="1" ht="12.75">
      <c r="A12" s="20">
        <v>5</v>
      </c>
      <c r="B12" s="20" t="s">
        <v>18</v>
      </c>
      <c r="C12" s="20"/>
      <c r="D12" s="20"/>
      <c r="E12" s="20" t="s">
        <v>6</v>
      </c>
      <c r="F12" s="22">
        <v>4000</v>
      </c>
      <c r="G12" s="27"/>
      <c r="H12" s="13">
        <f t="shared" si="0"/>
        <v>0</v>
      </c>
      <c r="I12" s="16"/>
      <c r="J12" s="13">
        <f t="shared" si="1"/>
        <v>0</v>
      </c>
      <c r="K12" s="13">
        <f t="shared" si="2"/>
        <v>0</v>
      </c>
      <c r="M12" s="116"/>
      <c r="N12" s="116"/>
      <c r="O12" s="116"/>
    </row>
    <row r="13" spans="1:15" s="21" customFormat="1" ht="12.75">
      <c r="A13" s="20">
        <v>6</v>
      </c>
      <c r="B13" s="143" t="s">
        <v>128</v>
      </c>
      <c r="C13" s="20"/>
      <c r="D13" s="20"/>
      <c r="E13" s="20" t="s">
        <v>17</v>
      </c>
      <c r="F13" s="22">
        <v>20</v>
      </c>
      <c r="G13" s="27"/>
      <c r="H13" s="13">
        <f t="shared" si="0"/>
        <v>0</v>
      </c>
      <c r="I13" s="16"/>
      <c r="J13" s="13">
        <f t="shared" si="1"/>
        <v>0</v>
      </c>
      <c r="K13" s="13">
        <f t="shared" si="2"/>
        <v>0</v>
      </c>
      <c r="M13" s="116"/>
      <c r="N13" s="116"/>
      <c r="O13" s="116"/>
    </row>
    <row r="14" spans="1:15" s="21" customFormat="1" ht="12.75">
      <c r="A14" s="20">
        <v>7</v>
      </c>
      <c r="B14" s="20" t="s">
        <v>30</v>
      </c>
      <c r="C14" s="20"/>
      <c r="D14" s="20"/>
      <c r="E14" s="20" t="s">
        <v>17</v>
      </c>
      <c r="F14" s="22">
        <v>2</v>
      </c>
      <c r="G14" s="27"/>
      <c r="H14" s="13">
        <f t="shared" si="0"/>
        <v>0</v>
      </c>
      <c r="I14" s="16"/>
      <c r="J14" s="13">
        <f t="shared" si="1"/>
        <v>0</v>
      </c>
      <c r="K14" s="13">
        <f t="shared" si="2"/>
        <v>0</v>
      </c>
      <c r="M14" s="116"/>
      <c r="N14" s="116"/>
      <c r="O14" s="116"/>
    </row>
    <row r="15" spans="1:15" s="21" customFormat="1" ht="25.5">
      <c r="A15" s="20">
        <v>8</v>
      </c>
      <c r="B15" s="35" t="s">
        <v>31</v>
      </c>
      <c r="C15" s="20"/>
      <c r="D15" s="20"/>
      <c r="E15" s="20" t="s">
        <v>17</v>
      </c>
      <c r="F15" s="22">
        <v>70</v>
      </c>
      <c r="G15" s="27"/>
      <c r="H15" s="13">
        <f t="shared" si="0"/>
        <v>0</v>
      </c>
      <c r="I15" s="16"/>
      <c r="J15" s="13">
        <f t="shared" si="1"/>
        <v>0</v>
      </c>
      <c r="K15" s="13">
        <f t="shared" si="2"/>
        <v>0</v>
      </c>
      <c r="M15" s="116"/>
      <c r="N15" s="116"/>
      <c r="O15" s="116"/>
    </row>
    <row r="16" spans="1:15" s="21" customFormat="1" ht="28.5" customHeight="1">
      <c r="A16" s="20">
        <v>9</v>
      </c>
      <c r="B16" s="144" t="s">
        <v>168</v>
      </c>
      <c r="C16" s="35"/>
      <c r="D16" s="35"/>
      <c r="E16" s="20" t="s">
        <v>6</v>
      </c>
      <c r="F16" s="22">
        <v>450</v>
      </c>
      <c r="G16" s="27"/>
      <c r="H16" s="44">
        <f t="shared" si="0"/>
        <v>0</v>
      </c>
      <c r="I16" s="16"/>
      <c r="J16" s="13">
        <f t="shared" si="1"/>
        <v>0</v>
      </c>
      <c r="K16" s="44">
        <f t="shared" si="2"/>
        <v>0</v>
      </c>
      <c r="M16" s="116"/>
      <c r="N16" s="116"/>
      <c r="O16" s="116"/>
    </row>
    <row r="17" spans="1:15" ht="12.75">
      <c r="A17" s="199" t="s">
        <v>166</v>
      </c>
      <c r="B17" s="200"/>
      <c r="C17" s="200"/>
      <c r="D17" s="200"/>
      <c r="E17" s="200"/>
      <c r="F17" s="200"/>
      <c r="G17" s="200"/>
      <c r="H17" s="45">
        <f>SUM(H8:H16)</f>
        <v>0</v>
      </c>
      <c r="I17" s="19"/>
      <c r="J17" s="14"/>
      <c r="K17" s="45">
        <f>SUM(K8:K16)</f>
        <v>0</v>
      </c>
      <c r="M17" s="117"/>
      <c r="O17" s="117"/>
    </row>
    <row r="18" spans="1:15" ht="12.75">
      <c r="A18" s="120"/>
      <c r="B18" s="120"/>
      <c r="C18" s="120"/>
      <c r="D18" s="120"/>
      <c r="E18" s="120"/>
      <c r="F18" s="120"/>
      <c r="G18" s="120"/>
      <c r="H18" s="121"/>
      <c r="I18" s="19"/>
      <c r="J18" s="14"/>
      <c r="K18" s="121"/>
      <c r="M18" s="117"/>
      <c r="O18" s="117"/>
    </row>
    <row r="19" spans="1:15" ht="26.25" customHeight="1">
      <c r="A19" s="203" t="s">
        <v>125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M19" s="117"/>
      <c r="O19" s="117"/>
    </row>
    <row r="20" spans="1:11" ht="12.75">
      <c r="A20" s="21"/>
      <c r="B20" s="21"/>
      <c r="C20" s="21"/>
      <c r="D20" s="21"/>
      <c r="E20" s="21"/>
      <c r="F20" s="21"/>
      <c r="G20" s="141"/>
      <c r="H20" s="110" t="s">
        <v>1</v>
      </c>
      <c r="I20" s="142"/>
      <c r="J20" s="110"/>
      <c r="K20" s="110" t="s">
        <v>1</v>
      </c>
    </row>
    <row r="21" spans="1:11" s="48" customFormat="1" ht="155.25" customHeight="1">
      <c r="A21" s="202" t="s">
        <v>133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</row>
    <row r="22" spans="2:11" ht="12.75">
      <c r="B22" s="29"/>
      <c r="C22" s="29"/>
      <c r="D22" s="29"/>
      <c r="H22" s="11" t="s">
        <v>1</v>
      </c>
      <c r="K22" s="11" t="s">
        <v>1</v>
      </c>
    </row>
    <row r="23" spans="2:11" ht="12.75">
      <c r="B23" s="198" t="s">
        <v>122</v>
      </c>
      <c r="C23" s="198"/>
      <c r="D23" s="134"/>
      <c r="E23" s="134"/>
      <c r="F23" s="134"/>
      <c r="G23" s="134"/>
      <c r="H23" s="135"/>
      <c r="I23" s="134" t="s">
        <v>1</v>
      </c>
      <c r="J23" s="134"/>
      <c r="K23" s="135"/>
    </row>
    <row r="24" spans="2:11" ht="51" customHeight="1">
      <c r="B24" s="197" t="s">
        <v>157</v>
      </c>
      <c r="C24" s="198"/>
      <c r="D24" s="198"/>
      <c r="E24" s="198"/>
      <c r="F24" s="198"/>
      <c r="G24" s="198"/>
      <c r="H24" s="198"/>
      <c r="I24" s="198"/>
      <c r="J24" s="198"/>
      <c r="K24" s="198"/>
    </row>
  </sheetData>
  <sheetProtection/>
  <mergeCells count="6">
    <mergeCell ref="B23:C23"/>
    <mergeCell ref="B24:K24"/>
    <mergeCell ref="A17:G17"/>
    <mergeCell ref="C2:F2"/>
    <mergeCell ref="A21:K21"/>
    <mergeCell ref="A19:K19"/>
  </mergeCells>
  <printOptions horizontalCentered="1" vertic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O19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4.75390625" style="0" customWidth="1"/>
    <col min="2" max="2" width="47.625" style="0" customWidth="1"/>
    <col min="3" max="4" width="11.875" style="0" customWidth="1"/>
    <col min="5" max="5" width="10.625" style="0" customWidth="1"/>
    <col min="6" max="6" width="6.375" style="0" customWidth="1"/>
    <col min="7" max="7" width="7.125" style="15" customWidth="1"/>
    <col min="8" max="8" width="11.625" style="0" customWidth="1"/>
    <col min="9" max="9" width="5.375" style="0" customWidth="1"/>
    <col min="10" max="10" width="7.00390625" style="0" customWidth="1"/>
    <col min="11" max="11" width="11.375" style="0" customWidth="1"/>
    <col min="13" max="13" width="9.75390625" style="0" bestFit="1" customWidth="1"/>
    <col min="15" max="15" width="9.75390625" style="0" bestFit="1" customWidth="1"/>
  </cols>
  <sheetData>
    <row r="1" spans="1:4" ht="12.75">
      <c r="A1" s="204" t="s">
        <v>90</v>
      </c>
      <c r="B1" s="204"/>
      <c r="C1" s="1"/>
      <c r="D1" s="1"/>
    </row>
    <row r="2" spans="1:8" ht="12.75">
      <c r="A2" s="2" t="s">
        <v>1</v>
      </c>
      <c r="B2" s="2" t="s">
        <v>1</v>
      </c>
      <c r="C2" s="193" t="s">
        <v>1</v>
      </c>
      <c r="D2" s="194"/>
      <c r="E2" s="194"/>
      <c r="F2" s="194"/>
      <c r="H2" t="s">
        <v>1</v>
      </c>
    </row>
    <row r="3" spans="1:11" ht="12.75">
      <c r="A3" s="163"/>
      <c r="B3" s="136" t="s">
        <v>88</v>
      </c>
      <c r="C3" s="136"/>
      <c r="D3" s="136"/>
      <c r="E3" s="150"/>
      <c r="F3" s="150"/>
      <c r="G3" s="151"/>
      <c r="H3" s="150"/>
      <c r="I3" s="150"/>
      <c r="J3" s="150"/>
      <c r="K3" s="48"/>
    </row>
    <row r="4" spans="1:11" ht="12.75">
      <c r="A4" s="150"/>
      <c r="B4" s="150"/>
      <c r="C4" s="150"/>
      <c r="D4" s="150"/>
      <c r="E4" s="150"/>
      <c r="F4" s="150"/>
      <c r="G4" s="151"/>
      <c r="H4" s="150"/>
      <c r="I4" s="150"/>
      <c r="J4" s="150"/>
      <c r="K4" s="48"/>
    </row>
    <row r="5" spans="1:11" ht="12.75">
      <c r="A5" s="150"/>
      <c r="B5" s="136" t="s">
        <v>1</v>
      </c>
      <c r="C5" s="136"/>
      <c r="D5" s="136"/>
      <c r="E5" s="150"/>
      <c r="F5" s="150"/>
      <c r="G5" s="151"/>
      <c r="H5" s="150"/>
      <c r="I5" s="150"/>
      <c r="J5" s="150"/>
      <c r="K5" s="48"/>
    </row>
    <row r="6" spans="1:11" ht="63.75">
      <c r="A6" s="164" t="s">
        <v>2</v>
      </c>
      <c r="B6" s="164" t="s">
        <v>16</v>
      </c>
      <c r="C6" s="165" t="s">
        <v>41</v>
      </c>
      <c r="D6" s="165" t="s">
        <v>159</v>
      </c>
      <c r="E6" s="166" t="s">
        <v>15</v>
      </c>
      <c r="F6" s="166" t="s">
        <v>3</v>
      </c>
      <c r="G6" s="167" t="s">
        <v>4</v>
      </c>
      <c r="H6" s="166" t="s">
        <v>14</v>
      </c>
      <c r="I6" s="166" t="s">
        <v>5</v>
      </c>
      <c r="J6" s="166" t="s">
        <v>12</v>
      </c>
      <c r="K6" s="168" t="s">
        <v>13</v>
      </c>
    </row>
    <row r="7" spans="1:15" ht="12.75">
      <c r="A7" s="180"/>
      <c r="B7" s="180"/>
      <c r="C7" s="180"/>
      <c r="D7" s="180"/>
      <c r="E7" s="180"/>
      <c r="F7" s="181" t="s">
        <v>7</v>
      </c>
      <c r="G7" s="182" t="s">
        <v>11</v>
      </c>
      <c r="H7" s="181" t="s">
        <v>8</v>
      </c>
      <c r="I7" s="181" t="s">
        <v>9</v>
      </c>
      <c r="J7" s="181" t="s">
        <v>10</v>
      </c>
      <c r="K7" s="5" t="s">
        <v>24</v>
      </c>
      <c r="M7" s="136"/>
      <c r="N7" s="136"/>
      <c r="O7" s="136"/>
    </row>
    <row r="8" spans="1:15" ht="27" customHeight="1">
      <c r="A8" s="169">
        <v>1</v>
      </c>
      <c r="B8" s="170" t="s">
        <v>34</v>
      </c>
      <c r="C8" s="169"/>
      <c r="D8" s="169"/>
      <c r="E8" s="171" t="s">
        <v>17</v>
      </c>
      <c r="F8" s="172">
        <v>1400</v>
      </c>
      <c r="G8" s="173"/>
      <c r="H8" s="174">
        <f>(F8*G8)</f>
        <v>0</v>
      </c>
      <c r="I8" s="175"/>
      <c r="J8" s="174">
        <f>(H8*I8)</f>
        <v>0</v>
      </c>
      <c r="K8" s="49">
        <f>(H8+J8)</f>
        <v>0</v>
      </c>
      <c r="M8" s="116"/>
      <c r="N8" s="116"/>
      <c r="O8" s="116"/>
    </row>
    <row r="9" spans="1:15" ht="12.75">
      <c r="A9" s="169">
        <v>2</v>
      </c>
      <c r="B9" s="169" t="s">
        <v>35</v>
      </c>
      <c r="C9" s="169"/>
      <c r="D9" s="169"/>
      <c r="E9" s="171" t="s">
        <v>17</v>
      </c>
      <c r="F9" s="172">
        <v>300</v>
      </c>
      <c r="G9" s="173"/>
      <c r="H9" s="174">
        <f>(F9*G9)</f>
        <v>0</v>
      </c>
      <c r="I9" s="175"/>
      <c r="J9" s="174">
        <f>(H9*I9)</f>
        <v>0</v>
      </c>
      <c r="K9" s="49">
        <f>(H9+J9)</f>
        <v>0</v>
      </c>
      <c r="M9" s="116"/>
      <c r="N9" s="116"/>
      <c r="O9" s="116"/>
    </row>
    <row r="10" spans="1:15" ht="12.75">
      <c r="A10" s="169">
        <v>3</v>
      </c>
      <c r="B10" s="169" t="s">
        <v>36</v>
      </c>
      <c r="C10" s="169"/>
      <c r="D10" s="169"/>
      <c r="E10" s="171" t="s">
        <v>17</v>
      </c>
      <c r="F10" s="172">
        <v>1500</v>
      </c>
      <c r="G10" s="173"/>
      <c r="H10" s="174">
        <f>(F10*G10)</f>
        <v>0</v>
      </c>
      <c r="I10" s="175"/>
      <c r="J10" s="174">
        <f>(H10*I10)</f>
        <v>0</v>
      </c>
      <c r="K10" s="49">
        <f>(H10+J10)</f>
        <v>0</v>
      </c>
      <c r="M10" s="116"/>
      <c r="N10" s="116"/>
      <c r="O10" s="116"/>
    </row>
    <row r="11" spans="1:15" ht="12.75">
      <c r="A11" s="169">
        <v>4</v>
      </c>
      <c r="B11" s="169" t="s">
        <v>32</v>
      </c>
      <c r="C11" s="169"/>
      <c r="D11" s="169"/>
      <c r="E11" s="171" t="s">
        <v>17</v>
      </c>
      <c r="F11" s="172">
        <v>20</v>
      </c>
      <c r="G11" s="173"/>
      <c r="H11" s="176">
        <f>(F11*G11)</f>
        <v>0</v>
      </c>
      <c r="I11" s="175"/>
      <c r="J11" s="174">
        <f>(H11*I11)</f>
        <v>0</v>
      </c>
      <c r="K11" s="177">
        <f>(H11+J11)</f>
        <v>0</v>
      </c>
      <c r="M11" s="116"/>
      <c r="N11" s="116"/>
      <c r="O11" s="116"/>
    </row>
    <row r="12" spans="1:15" ht="12.75">
      <c r="A12" s="205" t="s">
        <v>166</v>
      </c>
      <c r="B12" s="206"/>
      <c r="C12" s="206"/>
      <c r="D12" s="206"/>
      <c r="E12" s="206"/>
      <c r="F12" s="206"/>
      <c r="G12" s="207"/>
      <c r="H12" s="178">
        <f>SUM(H8:H11)</f>
        <v>0</v>
      </c>
      <c r="I12" s="208"/>
      <c r="J12" s="208"/>
      <c r="K12" s="56">
        <f>SUM(K8:K11)</f>
        <v>0</v>
      </c>
      <c r="M12" s="117"/>
      <c r="O12" s="117"/>
    </row>
    <row r="13" spans="1:15" ht="12.75">
      <c r="A13" s="152"/>
      <c r="B13" s="152"/>
      <c r="C13" s="152"/>
      <c r="D13" s="152"/>
      <c r="E13" s="152"/>
      <c r="F13" s="152"/>
      <c r="G13" s="152"/>
      <c r="H13" s="153"/>
      <c r="I13" s="154"/>
      <c r="J13" s="154"/>
      <c r="K13" s="121"/>
      <c r="M13" s="117"/>
      <c r="O13" s="117"/>
    </row>
    <row r="14" spans="1:10" ht="12.75">
      <c r="A14" s="150"/>
      <c r="B14" s="150"/>
      <c r="C14" s="150"/>
      <c r="D14" s="150"/>
      <c r="E14" s="150"/>
      <c r="F14" s="150"/>
      <c r="G14" s="151"/>
      <c r="H14" s="150"/>
      <c r="I14" s="150"/>
      <c r="J14" s="150"/>
    </row>
    <row r="15" ht="12.75" customHeight="1">
      <c r="B15" s="58" t="s">
        <v>132</v>
      </c>
    </row>
    <row r="16" spans="1:11" s="48" customFormat="1" ht="12.75">
      <c r="A16" s="209" t="s">
        <v>160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</row>
    <row r="18" spans="2:11" ht="12.75">
      <c r="B18" s="198" t="s">
        <v>122</v>
      </c>
      <c r="C18" s="198"/>
      <c r="D18" s="134"/>
      <c r="E18" s="134"/>
      <c r="F18" s="134"/>
      <c r="G18" s="134"/>
      <c r="H18" s="135"/>
      <c r="I18" s="134" t="s">
        <v>1</v>
      </c>
      <c r="J18" s="134"/>
      <c r="K18" s="135"/>
    </row>
    <row r="19" spans="2:11" ht="58.5" customHeight="1">
      <c r="B19" s="197" t="s">
        <v>157</v>
      </c>
      <c r="C19" s="198"/>
      <c r="D19" s="198"/>
      <c r="E19" s="198"/>
      <c r="F19" s="198"/>
      <c r="G19" s="198"/>
      <c r="H19" s="198"/>
      <c r="I19" s="198"/>
      <c r="J19" s="198"/>
      <c r="K19" s="198"/>
    </row>
  </sheetData>
  <sheetProtection/>
  <mergeCells count="7">
    <mergeCell ref="A1:B1"/>
    <mergeCell ref="C2:F2"/>
    <mergeCell ref="B18:C18"/>
    <mergeCell ref="B19:K19"/>
    <mergeCell ref="A12:G12"/>
    <mergeCell ref="I12:J12"/>
    <mergeCell ref="A16:K16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O23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25390625" style="0" customWidth="1"/>
    <col min="2" max="2" width="48.75390625" style="0" customWidth="1"/>
    <col min="3" max="3" width="11.75390625" style="0" customWidth="1"/>
    <col min="4" max="4" width="10.75390625" style="0" customWidth="1"/>
    <col min="5" max="5" width="5.625" style="0" customWidth="1"/>
    <col min="6" max="6" width="6.75390625" style="0" customWidth="1"/>
    <col min="7" max="7" width="6.375" style="0" customWidth="1"/>
    <col min="8" max="8" width="11.25390625" style="0" customWidth="1"/>
    <col min="9" max="9" width="5.375" style="0" customWidth="1"/>
    <col min="10" max="10" width="7.875" style="0" customWidth="1"/>
    <col min="11" max="11" width="11.375" style="0" customWidth="1"/>
    <col min="13" max="13" width="9.75390625" style="0" bestFit="1" customWidth="1"/>
    <col min="15" max="15" width="10.75390625" style="0" bestFit="1" customWidth="1"/>
  </cols>
  <sheetData>
    <row r="1" spans="1:11" ht="12.75">
      <c r="A1" s="58" t="s">
        <v>90</v>
      </c>
      <c r="B1" s="136"/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8"/>
      <c r="C2" s="210" t="s">
        <v>1</v>
      </c>
      <c r="D2" s="210"/>
      <c r="E2" s="210"/>
      <c r="F2" s="210"/>
      <c r="G2" s="48"/>
      <c r="H2" s="48"/>
      <c r="I2" s="48"/>
      <c r="J2" s="48"/>
      <c r="K2" s="48"/>
    </row>
    <row r="3" spans="2:11" ht="12.75">
      <c r="B3" s="128" t="s">
        <v>116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155"/>
      <c r="C4" s="155"/>
      <c r="D4" s="155"/>
      <c r="E4" s="48"/>
      <c r="F4" s="48"/>
      <c r="G4" s="48"/>
      <c r="H4" s="48"/>
      <c r="I4" s="48"/>
      <c r="J4" s="48"/>
      <c r="K4" s="48"/>
    </row>
    <row r="5" spans="2:11" ht="12.75">
      <c r="B5" s="48"/>
      <c r="C5" s="128"/>
      <c r="D5" s="128"/>
      <c r="E5" s="48"/>
      <c r="F5" s="48"/>
      <c r="G5" s="48"/>
      <c r="H5" s="48"/>
      <c r="I5" s="48"/>
      <c r="J5" s="48"/>
      <c r="K5" s="48"/>
    </row>
    <row r="6" spans="1:11" ht="63.75">
      <c r="A6" s="33" t="s">
        <v>2</v>
      </c>
      <c r="B6" s="129" t="s">
        <v>16</v>
      </c>
      <c r="C6" s="130" t="s">
        <v>41</v>
      </c>
      <c r="D6" s="130" t="s">
        <v>159</v>
      </c>
      <c r="E6" s="130" t="s">
        <v>15</v>
      </c>
      <c r="F6" s="130" t="s">
        <v>3</v>
      </c>
      <c r="G6" s="130" t="s">
        <v>4</v>
      </c>
      <c r="H6" s="130" t="s">
        <v>14</v>
      </c>
      <c r="I6" s="130" t="s">
        <v>5</v>
      </c>
      <c r="J6" s="130" t="s">
        <v>12</v>
      </c>
      <c r="K6" s="130" t="s">
        <v>13</v>
      </c>
    </row>
    <row r="7" spans="1:15" ht="12.75">
      <c r="A7" s="5"/>
      <c r="B7" s="5"/>
      <c r="C7" s="5"/>
      <c r="D7" s="5"/>
      <c r="E7" s="5"/>
      <c r="F7" s="6" t="s">
        <v>7</v>
      </c>
      <c r="G7" s="6" t="s">
        <v>11</v>
      </c>
      <c r="H7" s="6" t="s">
        <v>8</v>
      </c>
      <c r="I7" s="6" t="s">
        <v>9</v>
      </c>
      <c r="J7" s="6" t="s">
        <v>10</v>
      </c>
      <c r="K7" s="6" t="s">
        <v>42</v>
      </c>
      <c r="O7" s="136"/>
    </row>
    <row r="8" spans="1:15" ht="39.75" customHeight="1">
      <c r="A8" s="55" t="s">
        <v>40</v>
      </c>
      <c r="B8" s="158" t="s">
        <v>142</v>
      </c>
      <c r="C8" s="47"/>
      <c r="D8" s="47"/>
      <c r="E8" s="96" t="s">
        <v>6</v>
      </c>
      <c r="F8" s="50">
        <v>10000</v>
      </c>
      <c r="G8" s="49"/>
      <c r="H8" s="49">
        <f aca="true" t="shared" si="0" ref="H8:H13">(F8*G8)</f>
        <v>0</v>
      </c>
      <c r="I8" s="126"/>
      <c r="J8" s="49">
        <f aca="true" t="shared" si="1" ref="J8:J13">(H8*I8)</f>
        <v>0</v>
      </c>
      <c r="K8" s="49">
        <f aca="true" t="shared" si="2" ref="K8:K13">(H8+J8)</f>
        <v>0</v>
      </c>
      <c r="O8" s="138"/>
    </row>
    <row r="9" spans="1:15" ht="21" customHeight="1">
      <c r="A9" s="55" t="s">
        <v>20</v>
      </c>
      <c r="B9" s="156" t="s">
        <v>38</v>
      </c>
      <c r="C9" s="47"/>
      <c r="D9" s="47"/>
      <c r="E9" s="96" t="s">
        <v>6</v>
      </c>
      <c r="F9" s="50">
        <v>3000</v>
      </c>
      <c r="G9" s="49"/>
      <c r="H9" s="49">
        <f>(F9*G9)</f>
        <v>0</v>
      </c>
      <c r="I9" s="126"/>
      <c r="J9" s="49">
        <f>(H9*I9)</f>
        <v>0</v>
      </c>
      <c r="K9" s="49">
        <f>(H9+J9)</f>
        <v>0</v>
      </c>
      <c r="M9" s="138"/>
      <c r="N9" s="138"/>
      <c r="O9" s="138"/>
    </row>
    <row r="10" spans="1:15" ht="18.75" customHeight="1">
      <c r="A10" s="55" t="s">
        <v>45</v>
      </c>
      <c r="B10" s="156" t="s">
        <v>37</v>
      </c>
      <c r="C10" s="47"/>
      <c r="D10" s="47"/>
      <c r="E10" s="96" t="s">
        <v>6</v>
      </c>
      <c r="F10" s="50">
        <v>40000</v>
      </c>
      <c r="G10" s="49"/>
      <c r="H10" s="49">
        <f t="shared" si="0"/>
        <v>0</v>
      </c>
      <c r="I10" s="126"/>
      <c r="J10" s="49">
        <f t="shared" si="1"/>
        <v>0</v>
      </c>
      <c r="K10" s="49">
        <f t="shared" si="2"/>
        <v>0</v>
      </c>
      <c r="M10" s="138"/>
      <c r="N10" s="138"/>
      <c r="O10" s="138"/>
    </row>
    <row r="11" spans="1:15" ht="21" customHeight="1">
      <c r="A11" s="55" t="s">
        <v>21</v>
      </c>
      <c r="B11" s="158" t="s">
        <v>141</v>
      </c>
      <c r="C11" s="47"/>
      <c r="D11" s="47"/>
      <c r="E11" s="96" t="s">
        <v>6</v>
      </c>
      <c r="F11" s="50">
        <v>600</v>
      </c>
      <c r="G11" s="49"/>
      <c r="H11" s="49">
        <f t="shared" si="0"/>
        <v>0</v>
      </c>
      <c r="I11" s="126"/>
      <c r="J11" s="49">
        <f t="shared" si="1"/>
        <v>0</v>
      </c>
      <c r="K11" s="49">
        <f t="shared" si="2"/>
        <v>0</v>
      </c>
      <c r="M11" s="138"/>
      <c r="N11" s="138"/>
      <c r="O11" s="138"/>
    </row>
    <row r="12" spans="1:15" ht="111" customHeight="1">
      <c r="A12" s="55" t="s">
        <v>22</v>
      </c>
      <c r="B12" s="158" t="s">
        <v>140</v>
      </c>
      <c r="C12" s="47"/>
      <c r="D12" s="47"/>
      <c r="E12" s="96" t="s">
        <v>6</v>
      </c>
      <c r="F12" s="50">
        <v>2000</v>
      </c>
      <c r="G12" s="49"/>
      <c r="H12" s="49">
        <f>(F12*G12)</f>
        <v>0</v>
      </c>
      <c r="I12" s="126"/>
      <c r="J12" s="49">
        <f>(H12*I12)</f>
        <v>0</v>
      </c>
      <c r="K12" s="49">
        <f>(H12+J12)</f>
        <v>0</v>
      </c>
      <c r="M12" s="138"/>
      <c r="N12" s="138"/>
      <c r="O12" s="138"/>
    </row>
    <row r="13" spans="1:15" ht="159" customHeight="1">
      <c r="A13" s="55" t="s">
        <v>23</v>
      </c>
      <c r="B13" s="183" t="s">
        <v>161</v>
      </c>
      <c r="C13" s="40"/>
      <c r="D13" s="40"/>
      <c r="E13" s="7" t="s">
        <v>6</v>
      </c>
      <c r="F13" s="4">
        <v>37000</v>
      </c>
      <c r="G13" s="13"/>
      <c r="H13" s="44">
        <f t="shared" si="0"/>
        <v>0</v>
      </c>
      <c r="I13" s="16"/>
      <c r="J13" s="13">
        <f t="shared" si="1"/>
        <v>0</v>
      </c>
      <c r="K13" s="44">
        <f t="shared" si="2"/>
        <v>0</v>
      </c>
      <c r="M13" s="138"/>
      <c r="N13" s="138"/>
      <c r="O13" s="138"/>
    </row>
    <row r="14" spans="1:15" ht="147" customHeight="1">
      <c r="A14" s="55" t="s">
        <v>43</v>
      </c>
      <c r="B14" s="157" t="s">
        <v>143</v>
      </c>
      <c r="C14" s="40"/>
      <c r="D14" s="40"/>
      <c r="E14" s="7" t="s">
        <v>6</v>
      </c>
      <c r="F14" s="50">
        <v>2000</v>
      </c>
      <c r="G14" s="49"/>
      <c r="H14" s="44">
        <f>(F14*G14)</f>
        <v>0</v>
      </c>
      <c r="I14" s="16"/>
      <c r="J14" s="13">
        <f>(H14*I14)</f>
        <v>0</v>
      </c>
      <c r="K14" s="44">
        <f>(H14+J14)</f>
        <v>0</v>
      </c>
      <c r="M14" s="138"/>
      <c r="N14" s="138"/>
      <c r="O14" s="138"/>
    </row>
    <row r="15" spans="1:15" ht="65.25" customHeight="1">
      <c r="A15" s="55" t="s">
        <v>46</v>
      </c>
      <c r="B15" s="157" t="s">
        <v>144</v>
      </c>
      <c r="C15" s="40"/>
      <c r="D15" s="40"/>
      <c r="E15" s="7" t="s">
        <v>6</v>
      </c>
      <c r="F15" s="4">
        <v>50</v>
      </c>
      <c r="G15" s="49"/>
      <c r="H15" s="44">
        <f>(F15*G15)</f>
        <v>0</v>
      </c>
      <c r="I15" s="16"/>
      <c r="J15" s="13">
        <f>(H15*I15)</f>
        <v>0</v>
      </c>
      <c r="K15" s="44">
        <f>(H15+J15)</f>
        <v>0</v>
      </c>
      <c r="M15" s="138"/>
      <c r="N15" s="138"/>
      <c r="O15" s="138"/>
    </row>
    <row r="16" spans="1:15" ht="12.75">
      <c r="A16" s="211" t="s">
        <v>166</v>
      </c>
      <c r="B16" s="212"/>
      <c r="C16" s="212"/>
      <c r="D16" s="212"/>
      <c r="E16" s="212"/>
      <c r="F16" s="212"/>
      <c r="G16" s="212"/>
      <c r="H16" s="46">
        <f>SUM(H8:H15)</f>
        <v>0</v>
      </c>
      <c r="I16" s="213"/>
      <c r="J16" s="213"/>
      <c r="K16" s="45">
        <f>SUM(K8:K15)</f>
        <v>0</v>
      </c>
      <c r="M16" s="139"/>
      <c r="N16" s="48"/>
      <c r="O16" s="139"/>
    </row>
    <row r="17" spans="1:15" ht="13.5" customHeight="1">
      <c r="A17" s="48"/>
      <c r="B17" s="48"/>
      <c r="C17" s="48"/>
      <c r="D17" s="48"/>
      <c r="E17" s="48"/>
      <c r="F17" s="48"/>
      <c r="G17" s="48"/>
      <c r="H17" s="11" t="s">
        <v>1</v>
      </c>
      <c r="K17" s="11" t="s">
        <v>1</v>
      </c>
      <c r="M17" s="48"/>
      <c r="N17" s="48"/>
      <c r="O17" s="48"/>
    </row>
    <row r="18" spans="1:11" ht="69" customHeight="1">
      <c r="A18" s="195" t="s">
        <v>0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1:11" ht="12.75">
      <c r="A19" s="48"/>
      <c r="B19" s="48"/>
      <c r="C19" s="48"/>
      <c r="D19" s="48"/>
      <c r="E19" s="48"/>
      <c r="F19" s="48"/>
      <c r="G19" s="48"/>
      <c r="H19" s="11"/>
      <c r="K19" s="11"/>
    </row>
    <row r="20" spans="1:11" ht="35.25" customHeight="1">
      <c r="A20" s="195" t="s">
        <v>126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</row>
    <row r="22" spans="2:11" ht="12.75">
      <c r="B22" s="198" t="s">
        <v>122</v>
      </c>
      <c r="C22" s="198"/>
      <c r="D22" s="134"/>
      <c r="E22" s="134"/>
      <c r="F22" s="134"/>
      <c r="G22" s="134"/>
      <c r="H22" s="135"/>
      <c r="I22" s="134" t="s">
        <v>1</v>
      </c>
      <c r="J22" s="134"/>
      <c r="K22" s="135"/>
    </row>
    <row r="23" spans="2:11" ht="51.75" customHeight="1">
      <c r="B23" s="197" t="s">
        <v>157</v>
      </c>
      <c r="C23" s="198"/>
      <c r="D23" s="198"/>
      <c r="E23" s="198"/>
      <c r="F23" s="198"/>
      <c r="G23" s="198"/>
      <c r="H23" s="198"/>
      <c r="I23" s="198"/>
      <c r="J23" s="198"/>
      <c r="K23" s="198"/>
    </row>
  </sheetData>
  <sheetProtection/>
  <mergeCells count="7">
    <mergeCell ref="B22:C22"/>
    <mergeCell ref="B23:K23"/>
    <mergeCell ref="A20:K20"/>
    <mergeCell ref="C2:F2"/>
    <mergeCell ref="A16:G16"/>
    <mergeCell ref="I16:J16"/>
    <mergeCell ref="A18:K1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8"/>
  <dimension ref="A1:O22"/>
  <sheetViews>
    <sheetView zoomScalePageLayoutView="0" workbookViewId="0" topLeftCell="A1">
      <selection activeCell="A17" sqref="A17:K22"/>
    </sheetView>
  </sheetViews>
  <sheetFormatPr defaultColWidth="9.00390625" defaultRowHeight="12.75"/>
  <cols>
    <col min="1" max="1" width="4.00390625" style="0" customWidth="1"/>
    <col min="2" max="2" width="56.125" style="0" customWidth="1"/>
    <col min="3" max="3" width="11.875" style="0" customWidth="1"/>
    <col min="4" max="4" width="11.75390625" style="0" customWidth="1"/>
    <col min="5" max="5" width="6.25390625" style="0" customWidth="1"/>
    <col min="6" max="6" width="6.625" style="0" customWidth="1"/>
    <col min="7" max="7" width="7.125" style="15" customWidth="1"/>
    <col min="8" max="8" width="10.75390625" style="0" customWidth="1"/>
    <col min="9" max="9" width="5.375" style="0" customWidth="1"/>
    <col min="10" max="10" width="8.625" style="0" customWidth="1"/>
    <col min="11" max="11" width="10.875" style="0" customWidth="1"/>
    <col min="13" max="13" width="9.75390625" style="0" bestFit="1" customWidth="1"/>
    <col min="15" max="15" width="9.75390625" style="0" bestFit="1" customWidth="1"/>
  </cols>
  <sheetData>
    <row r="1" spans="1:4" ht="12.75">
      <c r="A1" s="204" t="s">
        <v>90</v>
      </c>
      <c r="B1" s="204"/>
      <c r="C1" s="1"/>
      <c r="D1" s="1"/>
    </row>
    <row r="2" spans="1:4" ht="12.75">
      <c r="A2" s="124"/>
      <c r="B2" s="124"/>
      <c r="C2" s="1"/>
      <c r="D2" s="1"/>
    </row>
    <row r="3" spans="2:6" ht="12.75">
      <c r="B3" s="2" t="s">
        <v>115</v>
      </c>
      <c r="C3" s="193" t="s">
        <v>1</v>
      </c>
      <c r="D3" s="194"/>
      <c r="E3" s="194"/>
      <c r="F3" s="194"/>
    </row>
    <row r="4" spans="2:4" ht="12.75">
      <c r="B4" s="2" t="s">
        <v>1</v>
      </c>
      <c r="C4" s="2"/>
      <c r="D4" s="2"/>
    </row>
    <row r="5" spans="1:11" s="23" customFormat="1" ht="60">
      <c r="A5" s="30" t="s">
        <v>2</v>
      </c>
      <c r="B5" s="30" t="s">
        <v>16</v>
      </c>
      <c r="C5" s="34" t="s">
        <v>41</v>
      </c>
      <c r="D5" s="34" t="s">
        <v>159</v>
      </c>
      <c r="E5" s="31" t="s">
        <v>15</v>
      </c>
      <c r="F5" s="31" t="s">
        <v>3</v>
      </c>
      <c r="G5" s="32" t="s">
        <v>4</v>
      </c>
      <c r="H5" s="31" t="s">
        <v>14</v>
      </c>
      <c r="I5" s="31" t="s">
        <v>5</v>
      </c>
      <c r="J5" s="31" t="s">
        <v>12</v>
      </c>
      <c r="K5" s="31" t="s">
        <v>13</v>
      </c>
    </row>
    <row r="6" spans="1:15" s="23" customFormat="1" ht="12.75">
      <c r="A6" s="24"/>
      <c r="B6" s="24"/>
      <c r="C6" s="24"/>
      <c r="D6" s="24"/>
      <c r="E6" s="24"/>
      <c r="F6" s="25" t="s">
        <v>7</v>
      </c>
      <c r="G6" s="26" t="s">
        <v>11</v>
      </c>
      <c r="H6" s="25" t="s">
        <v>8</v>
      </c>
      <c r="I6" s="25" t="s">
        <v>9</v>
      </c>
      <c r="J6" s="25" t="s">
        <v>10</v>
      </c>
      <c r="K6" s="25" t="s">
        <v>42</v>
      </c>
      <c r="M6" s="136"/>
      <c r="N6" s="136"/>
      <c r="O6" s="136"/>
    </row>
    <row r="7" spans="1:15" s="23" customFormat="1" ht="38.25">
      <c r="A7" s="51">
        <v>1</v>
      </c>
      <c r="B7" s="35" t="s">
        <v>44</v>
      </c>
      <c r="C7" s="35"/>
      <c r="D7" s="35"/>
      <c r="E7" s="52" t="s">
        <v>6</v>
      </c>
      <c r="F7" s="22">
        <v>84000</v>
      </c>
      <c r="G7" s="53"/>
      <c r="H7" s="53">
        <f aca="true" t="shared" si="0" ref="H7:H12">(F7*G7)</f>
        <v>0</v>
      </c>
      <c r="I7" s="54"/>
      <c r="J7" s="53">
        <f aca="true" t="shared" si="1" ref="J7:J12">(H7*I7)</f>
        <v>0</v>
      </c>
      <c r="K7" s="53">
        <f aca="true" t="shared" si="2" ref="K7:K12">(H7+J7)</f>
        <v>0</v>
      </c>
      <c r="M7" s="138"/>
      <c r="N7" s="138"/>
      <c r="O7" s="138"/>
    </row>
    <row r="8" spans="1:15" s="23" customFormat="1" ht="12.75">
      <c r="A8" s="51">
        <v>2</v>
      </c>
      <c r="B8" s="35" t="s">
        <v>19</v>
      </c>
      <c r="C8" s="35"/>
      <c r="D8" s="35"/>
      <c r="E8" s="52" t="s">
        <v>6</v>
      </c>
      <c r="F8" s="22">
        <v>3000</v>
      </c>
      <c r="G8" s="53"/>
      <c r="H8" s="53">
        <f t="shared" si="0"/>
        <v>0</v>
      </c>
      <c r="I8" s="54"/>
      <c r="J8" s="53">
        <f t="shared" si="1"/>
        <v>0</v>
      </c>
      <c r="K8" s="53">
        <f t="shared" si="2"/>
        <v>0</v>
      </c>
      <c r="M8" s="138"/>
      <c r="N8" s="138"/>
      <c r="O8" s="138"/>
    </row>
    <row r="9" spans="1:15" s="23" customFormat="1" ht="12.75">
      <c r="A9" s="51">
        <v>3</v>
      </c>
      <c r="B9" s="35" t="s">
        <v>25</v>
      </c>
      <c r="C9" s="35"/>
      <c r="D9" s="35"/>
      <c r="E9" s="52" t="s">
        <v>6</v>
      </c>
      <c r="F9" s="22">
        <v>20</v>
      </c>
      <c r="G9" s="53"/>
      <c r="H9" s="53">
        <f t="shared" si="0"/>
        <v>0</v>
      </c>
      <c r="I9" s="54"/>
      <c r="J9" s="53">
        <f t="shared" si="1"/>
        <v>0</v>
      </c>
      <c r="K9" s="53">
        <f t="shared" si="2"/>
        <v>0</v>
      </c>
      <c r="M9" s="138"/>
      <c r="N9" s="138"/>
      <c r="O9" s="138"/>
    </row>
    <row r="10" spans="1:15" s="23" customFormat="1" ht="40.5" customHeight="1">
      <c r="A10" s="51">
        <v>4</v>
      </c>
      <c r="B10" s="145" t="s">
        <v>129</v>
      </c>
      <c r="C10" s="35"/>
      <c r="D10" s="35"/>
      <c r="E10" s="52" t="s">
        <v>6</v>
      </c>
      <c r="F10" s="22">
        <v>450</v>
      </c>
      <c r="G10" s="53"/>
      <c r="H10" s="53">
        <f t="shared" si="0"/>
        <v>0</v>
      </c>
      <c r="I10" s="54"/>
      <c r="J10" s="53">
        <f t="shared" si="1"/>
        <v>0</v>
      </c>
      <c r="K10" s="53">
        <f t="shared" si="2"/>
        <v>0</v>
      </c>
      <c r="M10" s="138"/>
      <c r="N10" s="138"/>
      <c r="O10" s="138"/>
    </row>
    <row r="11" spans="1:15" s="23" customFormat="1" ht="27.75" customHeight="1">
      <c r="A11" s="51">
        <v>5</v>
      </c>
      <c r="B11" s="35" t="s">
        <v>39</v>
      </c>
      <c r="C11" s="35"/>
      <c r="D11" s="35"/>
      <c r="E11" s="52" t="s">
        <v>6</v>
      </c>
      <c r="F11" s="22">
        <v>80</v>
      </c>
      <c r="G11" s="53"/>
      <c r="H11" s="53">
        <f t="shared" si="0"/>
        <v>0</v>
      </c>
      <c r="I11" s="54"/>
      <c r="J11" s="53">
        <f t="shared" si="1"/>
        <v>0</v>
      </c>
      <c r="K11" s="53">
        <f t="shared" si="2"/>
        <v>0</v>
      </c>
      <c r="M11" s="138"/>
      <c r="N11" s="138"/>
      <c r="O11" s="138"/>
    </row>
    <row r="12" spans="1:15" s="23" customFormat="1" ht="27" customHeight="1">
      <c r="A12" s="51">
        <v>6</v>
      </c>
      <c r="B12" s="35" t="s">
        <v>33</v>
      </c>
      <c r="C12" s="35"/>
      <c r="D12" s="35"/>
      <c r="E12" s="52" t="s">
        <v>6</v>
      </c>
      <c r="F12" s="22">
        <v>100</v>
      </c>
      <c r="G12" s="53"/>
      <c r="H12" s="53">
        <f t="shared" si="0"/>
        <v>0</v>
      </c>
      <c r="I12" s="54"/>
      <c r="J12" s="53">
        <f t="shared" si="1"/>
        <v>0</v>
      </c>
      <c r="K12" s="53">
        <f t="shared" si="2"/>
        <v>0</v>
      </c>
      <c r="M12" s="138"/>
      <c r="N12" s="138"/>
      <c r="O12" s="138"/>
    </row>
    <row r="13" spans="1:15" s="23" customFormat="1" ht="27" customHeight="1">
      <c r="A13" s="51">
        <v>7</v>
      </c>
      <c r="B13" s="104" t="s">
        <v>119</v>
      </c>
      <c r="C13" s="35"/>
      <c r="D13" s="35"/>
      <c r="E13" s="52" t="s">
        <v>6</v>
      </c>
      <c r="F13" s="22">
        <v>100</v>
      </c>
      <c r="G13" s="123"/>
      <c r="H13" s="53">
        <f>(F13*G13)</f>
        <v>0</v>
      </c>
      <c r="I13" s="54"/>
      <c r="J13" s="53">
        <f>(H13*I13)</f>
        <v>0</v>
      </c>
      <c r="K13" s="53">
        <f>(H13+J13)</f>
        <v>0</v>
      </c>
      <c r="M13" s="138"/>
      <c r="N13" s="138"/>
      <c r="O13" s="138"/>
    </row>
    <row r="14" spans="1:15" s="23" customFormat="1" ht="18.75" customHeight="1">
      <c r="A14" s="199" t="s">
        <v>166</v>
      </c>
      <c r="B14" s="200"/>
      <c r="C14" s="200"/>
      <c r="D14" s="200"/>
      <c r="E14" s="200"/>
      <c r="F14" s="200"/>
      <c r="G14" s="200"/>
      <c r="H14" s="45">
        <f>SUM(H7:H13)</f>
        <v>0</v>
      </c>
      <c r="I14" s="42"/>
      <c r="J14" s="42"/>
      <c r="K14" s="45">
        <f>SUM(K7:K13)</f>
        <v>0</v>
      </c>
      <c r="M14" s="138"/>
      <c r="N14" s="140"/>
      <c r="O14" s="138"/>
    </row>
    <row r="15" spans="8:11" ht="12.75">
      <c r="H15" s="11" t="s">
        <v>1</v>
      </c>
      <c r="K15" s="11" t="s">
        <v>1</v>
      </c>
    </row>
    <row r="16" spans="2:11" ht="12.75">
      <c r="B16" s="43"/>
      <c r="C16" s="41"/>
      <c r="D16" s="41"/>
      <c r="H16" s="11" t="s">
        <v>1</v>
      </c>
      <c r="K16" s="11" t="s">
        <v>1</v>
      </c>
    </row>
    <row r="17" spans="1:11" ht="25.5" customHeight="1">
      <c r="A17" s="215" t="s">
        <v>111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</row>
    <row r="18" spans="1:11" ht="12" customHeight="1">
      <c r="A18" s="122"/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1" ht="96.75" customHeight="1">
      <c r="A19" s="215" t="s">
        <v>127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</row>
    <row r="20" spans="8:11" ht="12.75">
      <c r="H20" s="11" t="s">
        <v>1</v>
      </c>
      <c r="K20" s="11" t="s">
        <v>1</v>
      </c>
    </row>
    <row r="21" spans="2:11" ht="12.75">
      <c r="B21" s="198" t="s">
        <v>122</v>
      </c>
      <c r="C21" s="198"/>
      <c r="D21" s="134"/>
      <c r="E21" s="134"/>
      <c r="F21" s="134"/>
      <c r="G21" s="134"/>
      <c r="H21" s="135"/>
      <c r="I21" s="134" t="s">
        <v>1</v>
      </c>
      <c r="J21" s="134"/>
      <c r="K21" s="135"/>
    </row>
    <row r="22" spans="2:11" ht="49.5" customHeight="1">
      <c r="B22" s="197" t="s">
        <v>157</v>
      </c>
      <c r="C22" s="198"/>
      <c r="D22" s="198"/>
      <c r="E22" s="198"/>
      <c r="F22" s="198"/>
      <c r="G22" s="198"/>
      <c r="H22" s="198"/>
      <c r="I22" s="198"/>
      <c r="J22" s="198"/>
      <c r="K22" s="198"/>
    </row>
  </sheetData>
  <sheetProtection/>
  <mergeCells count="7">
    <mergeCell ref="B21:C21"/>
    <mergeCell ref="B22:K22"/>
    <mergeCell ref="A14:G14"/>
    <mergeCell ref="A1:B1"/>
    <mergeCell ref="A17:K17"/>
    <mergeCell ref="C3:F3"/>
    <mergeCell ref="A19:K19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1"/>
  <dimension ref="A1:O12"/>
  <sheetViews>
    <sheetView workbookViewId="0" topLeftCell="A1">
      <selection activeCell="A8" sqref="A8:F8"/>
    </sheetView>
  </sheetViews>
  <sheetFormatPr defaultColWidth="9.00390625" defaultRowHeight="12.75"/>
  <cols>
    <col min="1" max="1" width="4.00390625" style="0" customWidth="1"/>
    <col min="2" max="2" width="49.75390625" style="0" customWidth="1"/>
    <col min="3" max="3" width="11.625" style="0" customWidth="1"/>
    <col min="4" max="4" width="12.00390625" style="0" customWidth="1"/>
    <col min="5" max="5" width="5.375" style="0" customWidth="1"/>
    <col min="6" max="6" width="6.875" style="0" customWidth="1"/>
    <col min="7" max="7" width="7.00390625" style="0" customWidth="1"/>
    <col min="8" max="8" width="11.625" style="0" customWidth="1"/>
    <col min="9" max="9" width="5.25390625" style="0" customWidth="1"/>
    <col min="10" max="10" width="7.125" style="0" customWidth="1"/>
    <col min="11" max="11" width="11.625" style="0" customWidth="1"/>
    <col min="13" max="13" width="10.75390625" style="0" customWidth="1"/>
    <col min="15" max="15" width="10.625" style="0" customWidth="1"/>
  </cols>
  <sheetData>
    <row r="1" spans="1:4" ht="12.75">
      <c r="A1" s="58" t="s">
        <v>91</v>
      </c>
      <c r="B1" s="91"/>
      <c r="C1" s="1"/>
      <c r="D1" s="1"/>
    </row>
    <row r="2" spans="1:8" ht="12.75">
      <c r="A2" s="2" t="s">
        <v>1</v>
      </c>
      <c r="B2" s="2" t="s">
        <v>1</v>
      </c>
      <c r="C2" s="2"/>
      <c r="D2" s="2"/>
      <c r="H2" t="s">
        <v>1</v>
      </c>
    </row>
    <row r="3" spans="1:4" ht="13.5" customHeight="1">
      <c r="A3" s="2" t="s">
        <v>118</v>
      </c>
      <c r="B3" s="2"/>
      <c r="C3" s="2"/>
      <c r="D3" s="2"/>
    </row>
    <row r="5" spans="2:4" ht="12.75">
      <c r="B5" s="2" t="s">
        <v>1</v>
      </c>
      <c r="C5" s="2"/>
      <c r="D5" s="2"/>
    </row>
    <row r="6" spans="1:11" ht="63.75">
      <c r="A6" s="33" t="s">
        <v>2</v>
      </c>
      <c r="B6" s="33" t="s">
        <v>16</v>
      </c>
      <c r="C6" s="34" t="s">
        <v>41</v>
      </c>
      <c r="D6" s="34" t="s">
        <v>159</v>
      </c>
      <c r="E6" s="34" t="s">
        <v>15</v>
      </c>
      <c r="F6" s="34" t="s">
        <v>3</v>
      </c>
      <c r="G6" s="34" t="s">
        <v>4</v>
      </c>
      <c r="H6" s="34" t="s">
        <v>14</v>
      </c>
      <c r="I6" s="34" t="s">
        <v>5</v>
      </c>
      <c r="J6" s="34" t="s">
        <v>12</v>
      </c>
      <c r="K6" s="34" t="s">
        <v>13</v>
      </c>
    </row>
    <row r="7" spans="1:15" ht="12.75">
      <c r="A7" s="5"/>
      <c r="B7" s="5"/>
      <c r="C7" s="5"/>
      <c r="D7" s="5"/>
      <c r="E7" s="5"/>
      <c r="F7" s="6" t="s">
        <v>7</v>
      </c>
      <c r="G7" s="6" t="s">
        <v>11</v>
      </c>
      <c r="H7" s="6" t="s">
        <v>8</v>
      </c>
      <c r="I7" s="6" t="s">
        <v>9</v>
      </c>
      <c r="J7" s="6" t="s">
        <v>10</v>
      </c>
      <c r="K7" s="6" t="s">
        <v>42</v>
      </c>
      <c r="M7" s="136"/>
      <c r="N7" s="136"/>
      <c r="O7" s="136"/>
    </row>
    <row r="8" spans="1:15" ht="30" customHeight="1">
      <c r="A8" s="3">
        <v>1</v>
      </c>
      <c r="B8" s="8" t="s">
        <v>117</v>
      </c>
      <c r="C8" s="8"/>
      <c r="D8" s="8"/>
      <c r="E8" s="7" t="s">
        <v>6</v>
      </c>
      <c r="F8" s="4">
        <v>20000</v>
      </c>
      <c r="G8" s="127"/>
      <c r="H8" s="44">
        <f>F8*G8</f>
        <v>0</v>
      </c>
      <c r="I8" s="16"/>
      <c r="J8" s="13">
        <f>H8*I8</f>
        <v>0</v>
      </c>
      <c r="K8" s="44">
        <f>H8+J8</f>
        <v>0</v>
      </c>
      <c r="M8" s="138"/>
      <c r="N8" s="138"/>
      <c r="O8" s="138"/>
    </row>
    <row r="9" spans="1:11" ht="20.25" customHeight="1">
      <c r="A9" s="199" t="s">
        <v>166</v>
      </c>
      <c r="B9" s="200"/>
      <c r="C9" s="200"/>
      <c r="D9" s="200"/>
      <c r="E9" s="200"/>
      <c r="F9" s="200"/>
      <c r="G9" s="200"/>
      <c r="H9" s="56">
        <f>SUM(H8)</f>
        <v>0</v>
      </c>
      <c r="I9" s="57"/>
      <c r="J9" s="57"/>
      <c r="K9" s="56">
        <f>SUM(K8)</f>
        <v>0</v>
      </c>
    </row>
    <row r="10" spans="8:11" ht="12.75">
      <c r="H10" s="11" t="s">
        <v>1</v>
      </c>
      <c r="K10" s="11" t="s">
        <v>1</v>
      </c>
    </row>
    <row r="11" spans="2:11" ht="12.75">
      <c r="B11" s="198" t="s">
        <v>122</v>
      </c>
      <c r="C11" s="198"/>
      <c r="D11" s="134"/>
      <c r="E11" s="134"/>
      <c r="F11" s="134"/>
      <c r="G11" s="134"/>
      <c r="H11" s="135"/>
      <c r="I11" s="134" t="s">
        <v>1</v>
      </c>
      <c r="J11" s="134"/>
      <c r="K11" s="135"/>
    </row>
    <row r="12" spans="2:11" ht="52.5" customHeight="1">
      <c r="B12" s="197" t="s">
        <v>157</v>
      </c>
      <c r="C12" s="198"/>
      <c r="D12" s="198"/>
      <c r="E12" s="198"/>
      <c r="F12" s="198"/>
      <c r="G12" s="198"/>
      <c r="H12" s="198"/>
      <c r="I12" s="198"/>
      <c r="J12" s="198"/>
      <c r="K12" s="198"/>
    </row>
  </sheetData>
  <mergeCells count="3">
    <mergeCell ref="B12:K12"/>
    <mergeCell ref="A9:G9"/>
    <mergeCell ref="B11:C11"/>
  </mergeCells>
  <printOptions/>
  <pageMargins left="0.7874015748031497" right="0.12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0"/>
  <dimension ref="A1:L51"/>
  <sheetViews>
    <sheetView zoomScalePageLayoutView="0" workbookViewId="0" topLeftCell="A34">
      <selection activeCell="A44" sqref="A44:K50"/>
    </sheetView>
  </sheetViews>
  <sheetFormatPr defaultColWidth="9.00390625" defaultRowHeight="12.75"/>
  <cols>
    <col min="1" max="1" width="4.00390625" style="0" customWidth="1"/>
    <col min="2" max="2" width="46.375" style="0" customWidth="1"/>
    <col min="3" max="3" width="10.75390625" style="0" customWidth="1"/>
    <col min="4" max="4" width="9.875" style="0" customWidth="1"/>
    <col min="5" max="5" width="9.00390625" style="0" customWidth="1"/>
    <col min="6" max="6" width="7.25390625" style="0" customWidth="1"/>
    <col min="7" max="7" width="6.375" style="0" customWidth="1"/>
    <col min="8" max="8" width="11.625" style="0" customWidth="1"/>
    <col min="9" max="9" width="5.625" style="0" customWidth="1"/>
    <col min="10" max="10" width="9.625" style="0" customWidth="1"/>
    <col min="11" max="11" width="10.00390625" style="0" customWidth="1"/>
    <col min="12" max="12" width="9.75390625" style="0" bestFit="1" customWidth="1"/>
  </cols>
  <sheetData>
    <row r="1" s="58" customFormat="1" ht="12.75">
      <c r="A1" s="58" t="s">
        <v>90</v>
      </c>
    </row>
    <row r="2" spans="3:6" ht="12.75">
      <c r="C2" s="194" t="s">
        <v>1</v>
      </c>
      <c r="D2" s="194"/>
      <c r="E2" s="194"/>
      <c r="F2" s="194"/>
    </row>
    <row r="3" spans="2:4" ht="12.75">
      <c r="B3" s="1" t="s">
        <v>114</v>
      </c>
      <c r="C3" s="1"/>
      <c r="D3" s="1"/>
    </row>
    <row r="4" spans="2:4" ht="12.75">
      <c r="B4" s="1"/>
      <c r="C4" s="1"/>
      <c r="D4" s="1"/>
    </row>
    <row r="5" spans="2:4" ht="12.75">
      <c r="B5" s="2" t="s">
        <v>1</v>
      </c>
      <c r="C5" s="2"/>
      <c r="D5" s="2"/>
    </row>
    <row r="6" spans="1:11" ht="59.25" customHeight="1">
      <c r="A6" s="99" t="s">
        <v>2</v>
      </c>
      <c r="B6" s="99" t="s">
        <v>16</v>
      </c>
      <c r="C6" s="100" t="s">
        <v>41</v>
      </c>
      <c r="D6" s="100" t="s">
        <v>159</v>
      </c>
      <c r="E6" s="100" t="s">
        <v>15</v>
      </c>
      <c r="F6" s="100" t="s">
        <v>3</v>
      </c>
      <c r="G6" s="100" t="s">
        <v>4</v>
      </c>
      <c r="H6" s="100" t="s">
        <v>66</v>
      </c>
      <c r="I6" s="100" t="s">
        <v>5</v>
      </c>
      <c r="J6" s="100" t="s">
        <v>12</v>
      </c>
      <c r="K6" s="100" t="s">
        <v>67</v>
      </c>
    </row>
    <row r="7" spans="1:12" ht="12.75">
      <c r="A7" s="101"/>
      <c r="B7" s="101"/>
      <c r="C7" s="101"/>
      <c r="D7" s="101"/>
      <c r="E7" s="101"/>
      <c r="F7" s="102" t="s">
        <v>7</v>
      </c>
      <c r="G7" s="102" t="s">
        <v>11</v>
      </c>
      <c r="H7" s="102" t="s">
        <v>8</v>
      </c>
      <c r="I7" s="102" t="s">
        <v>9</v>
      </c>
      <c r="J7" s="102" t="s">
        <v>10</v>
      </c>
      <c r="K7" s="102" t="s">
        <v>42</v>
      </c>
      <c r="L7" s="136"/>
    </row>
    <row r="8" spans="1:12" s="21" customFormat="1" ht="29.25" customHeight="1">
      <c r="A8" s="103">
        <v>1</v>
      </c>
      <c r="B8" s="104" t="s">
        <v>134</v>
      </c>
      <c r="C8" s="104"/>
      <c r="D8" s="104"/>
      <c r="E8" s="149" t="s">
        <v>68</v>
      </c>
      <c r="F8" s="113">
        <v>100</v>
      </c>
      <c r="G8" s="27"/>
      <c r="H8" s="13">
        <f aca="true" t="shared" si="0" ref="H8:H41">(F8*G8)</f>
        <v>0</v>
      </c>
      <c r="I8" s="16"/>
      <c r="J8" s="13">
        <f aca="true" t="shared" si="1" ref="J8:J41">(H8*I8)</f>
        <v>0</v>
      </c>
      <c r="K8" s="13">
        <f aca="true" t="shared" si="2" ref="K8:K41">(H8+J8)</f>
        <v>0</v>
      </c>
      <c r="L8" s="138"/>
    </row>
    <row r="9" spans="1:12" s="21" customFormat="1" ht="19.5" customHeight="1">
      <c r="A9" s="103">
        <v>2</v>
      </c>
      <c r="B9" s="104" t="s">
        <v>108</v>
      </c>
      <c r="C9" s="35"/>
      <c r="D9" s="35"/>
      <c r="E9" s="52" t="s">
        <v>63</v>
      </c>
      <c r="F9" s="22">
        <v>50</v>
      </c>
      <c r="G9" s="27"/>
      <c r="H9" s="13">
        <f>(F9*G9)</f>
        <v>0</v>
      </c>
      <c r="I9" s="16"/>
      <c r="J9" s="13">
        <f t="shared" si="1"/>
        <v>0</v>
      </c>
      <c r="K9" s="13">
        <f t="shared" si="2"/>
        <v>0</v>
      </c>
      <c r="L9" s="138"/>
    </row>
    <row r="10" spans="1:12" s="21" customFormat="1" ht="19.5" customHeight="1">
      <c r="A10" s="103">
        <v>3</v>
      </c>
      <c r="B10" s="35" t="s">
        <v>69</v>
      </c>
      <c r="C10" s="35"/>
      <c r="D10" s="35"/>
      <c r="E10" s="52" t="s">
        <v>6</v>
      </c>
      <c r="F10" s="22">
        <v>400</v>
      </c>
      <c r="G10" s="27"/>
      <c r="H10" s="13">
        <f t="shared" si="0"/>
        <v>0</v>
      </c>
      <c r="I10" s="16"/>
      <c r="J10" s="13">
        <f t="shared" si="1"/>
        <v>0</v>
      </c>
      <c r="K10" s="13">
        <f>(H10+J10)</f>
        <v>0</v>
      </c>
      <c r="L10" s="138"/>
    </row>
    <row r="11" spans="1:12" s="21" customFormat="1" ht="31.5" customHeight="1">
      <c r="A11" s="103">
        <v>4</v>
      </c>
      <c r="B11" s="111" t="s">
        <v>99</v>
      </c>
      <c r="C11" s="3"/>
      <c r="D11" s="3"/>
      <c r="E11" s="7" t="s">
        <v>6</v>
      </c>
      <c r="F11" s="4">
        <v>5000</v>
      </c>
      <c r="G11" s="27"/>
      <c r="H11" s="13">
        <f t="shared" si="0"/>
        <v>0</v>
      </c>
      <c r="I11" s="16"/>
      <c r="J11" s="13">
        <f t="shared" si="1"/>
        <v>0</v>
      </c>
      <c r="K11" s="13">
        <f t="shared" si="2"/>
        <v>0</v>
      </c>
      <c r="L11" s="138"/>
    </row>
    <row r="12" spans="1:12" s="21" customFormat="1" ht="19.5" customHeight="1">
      <c r="A12" s="103">
        <v>5</v>
      </c>
      <c r="B12" s="35" t="s">
        <v>70</v>
      </c>
      <c r="C12" s="20"/>
      <c r="D12" s="20"/>
      <c r="E12" s="52" t="s">
        <v>6</v>
      </c>
      <c r="F12" s="22">
        <v>30</v>
      </c>
      <c r="G12" s="27"/>
      <c r="H12" s="13">
        <f t="shared" si="0"/>
        <v>0</v>
      </c>
      <c r="I12" s="16"/>
      <c r="J12" s="13">
        <f t="shared" si="1"/>
        <v>0</v>
      </c>
      <c r="K12" s="13">
        <f t="shared" si="2"/>
        <v>0</v>
      </c>
      <c r="L12" s="138"/>
    </row>
    <row r="13" spans="1:12" s="21" customFormat="1" ht="19.5" customHeight="1">
      <c r="A13" s="103">
        <v>6</v>
      </c>
      <c r="B13" s="20" t="s">
        <v>71</v>
      </c>
      <c r="C13" s="20"/>
      <c r="D13" s="20"/>
      <c r="E13" s="52" t="s">
        <v>6</v>
      </c>
      <c r="F13" s="22">
        <v>10</v>
      </c>
      <c r="G13" s="27"/>
      <c r="H13" s="13">
        <f t="shared" si="0"/>
        <v>0</v>
      </c>
      <c r="I13" s="16"/>
      <c r="J13" s="13">
        <f t="shared" si="1"/>
        <v>0</v>
      </c>
      <c r="K13" s="13">
        <f t="shared" si="2"/>
        <v>0</v>
      </c>
      <c r="L13" s="138"/>
    </row>
    <row r="14" spans="1:12" s="21" customFormat="1" ht="19.5" customHeight="1">
      <c r="A14" s="103">
        <v>7</v>
      </c>
      <c r="B14" s="98" t="s">
        <v>72</v>
      </c>
      <c r="C14" s="20"/>
      <c r="D14" s="20"/>
      <c r="E14" s="52" t="s">
        <v>63</v>
      </c>
      <c r="F14" s="22">
        <v>650</v>
      </c>
      <c r="G14" s="27"/>
      <c r="H14" s="13">
        <f t="shared" si="0"/>
        <v>0</v>
      </c>
      <c r="I14" s="16"/>
      <c r="J14" s="13">
        <f t="shared" si="1"/>
        <v>0</v>
      </c>
      <c r="K14" s="13">
        <f t="shared" si="2"/>
        <v>0</v>
      </c>
      <c r="L14" s="138"/>
    </row>
    <row r="15" spans="1:12" s="21" customFormat="1" ht="19.5" customHeight="1">
      <c r="A15" s="103">
        <v>8</v>
      </c>
      <c r="B15" s="20" t="s">
        <v>73</v>
      </c>
      <c r="C15" s="20"/>
      <c r="D15" s="20"/>
      <c r="E15" s="52" t="s">
        <v>6</v>
      </c>
      <c r="F15" s="22">
        <v>50</v>
      </c>
      <c r="G15" s="27"/>
      <c r="H15" s="13">
        <f t="shared" si="0"/>
        <v>0</v>
      </c>
      <c r="I15" s="16"/>
      <c r="J15" s="13">
        <f t="shared" si="1"/>
        <v>0</v>
      </c>
      <c r="K15" s="13">
        <f t="shared" si="2"/>
        <v>0</v>
      </c>
      <c r="L15" s="138"/>
    </row>
    <row r="16" spans="1:12" s="21" customFormat="1" ht="19.5" customHeight="1">
      <c r="A16" s="103">
        <v>9</v>
      </c>
      <c r="B16" s="98" t="s">
        <v>74</v>
      </c>
      <c r="C16" s="20"/>
      <c r="D16" s="20"/>
      <c r="E16" s="52" t="s">
        <v>6</v>
      </c>
      <c r="F16" s="22">
        <v>8000</v>
      </c>
      <c r="G16" s="27"/>
      <c r="H16" s="13">
        <f t="shared" si="0"/>
        <v>0</v>
      </c>
      <c r="I16" s="16"/>
      <c r="J16" s="13">
        <f t="shared" si="1"/>
        <v>0</v>
      </c>
      <c r="K16" s="13">
        <f t="shared" si="2"/>
        <v>0</v>
      </c>
      <c r="L16" s="138"/>
    </row>
    <row r="17" spans="1:12" s="21" customFormat="1" ht="19.5" customHeight="1">
      <c r="A17" s="103">
        <v>10</v>
      </c>
      <c r="B17" s="98" t="s">
        <v>102</v>
      </c>
      <c r="C17" s="20"/>
      <c r="D17" s="20"/>
      <c r="E17" s="52" t="s">
        <v>6</v>
      </c>
      <c r="F17" s="22">
        <v>50</v>
      </c>
      <c r="G17" s="27"/>
      <c r="H17" s="13">
        <f>(F17*G17)</f>
        <v>0</v>
      </c>
      <c r="I17" s="16"/>
      <c r="J17" s="13">
        <f>(H17*I17)</f>
        <v>0</v>
      </c>
      <c r="K17" s="13">
        <f>(H17+J17)</f>
        <v>0</v>
      </c>
      <c r="L17" s="138"/>
    </row>
    <row r="18" spans="1:12" s="21" customFormat="1" ht="19.5" customHeight="1">
      <c r="A18" s="103">
        <v>11</v>
      </c>
      <c r="B18" s="20" t="s">
        <v>75</v>
      </c>
      <c r="C18" s="20"/>
      <c r="D18" s="20"/>
      <c r="E18" s="52" t="s">
        <v>6</v>
      </c>
      <c r="F18" s="22">
        <v>36000</v>
      </c>
      <c r="G18" s="27"/>
      <c r="H18" s="13">
        <f t="shared" si="0"/>
        <v>0</v>
      </c>
      <c r="I18" s="16"/>
      <c r="J18" s="13">
        <f t="shared" si="1"/>
        <v>0</v>
      </c>
      <c r="K18" s="13">
        <f t="shared" si="2"/>
        <v>0</v>
      </c>
      <c r="L18" s="138"/>
    </row>
    <row r="19" spans="1:12" s="21" customFormat="1" ht="19.5" customHeight="1">
      <c r="A19" s="103">
        <v>12</v>
      </c>
      <c r="B19" s="35" t="s">
        <v>76</v>
      </c>
      <c r="C19" s="35"/>
      <c r="D19" s="35"/>
      <c r="E19" s="52" t="s">
        <v>6</v>
      </c>
      <c r="F19" s="22">
        <v>1000</v>
      </c>
      <c r="G19" s="27"/>
      <c r="H19" s="13">
        <f t="shared" si="0"/>
        <v>0</v>
      </c>
      <c r="I19" s="16"/>
      <c r="J19" s="13">
        <f t="shared" si="1"/>
        <v>0</v>
      </c>
      <c r="K19" s="13">
        <f t="shared" si="2"/>
        <v>0</v>
      </c>
      <c r="L19" s="138"/>
    </row>
    <row r="20" spans="1:12" s="21" customFormat="1" ht="19.5" customHeight="1">
      <c r="A20" s="103">
        <v>13</v>
      </c>
      <c r="B20" s="104" t="s">
        <v>77</v>
      </c>
      <c r="C20" s="104"/>
      <c r="D20" s="104"/>
      <c r="E20" s="112" t="s">
        <v>6</v>
      </c>
      <c r="F20" s="113">
        <v>5000</v>
      </c>
      <c r="G20" s="125"/>
      <c r="H20" s="13">
        <f t="shared" si="0"/>
        <v>0</v>
      </c>
      <c r="I20" s="16"/>
      <c r="J20" s="13">
        <f t="shared" si="1"/>
        <v>0</v>
      </c>
      <c r="K20" s="13">
        <f t="shared" si="2"/>
        <v>0</v>
      </c>
      <c r="L20" s="138"/>
    </row>
    <row r="21" spans="1:12" s="21" customFormat="1" ht="28.5" customHeight="1">
      <c r="A21" s="103">
        <v>14</v>
      </c>
      <c r="B21" s="35" t="s">
        <v>78</v>
      </c>
      <c r="C21" s="35"/>
      <c r="D21" s="35"/>
      <c r="E21" s="52" t="s">
        <v>6</v>
      </c>
      <c r="F21" s="22">
        <v>2800</v>
      </c>
      <c r="G21" s="27"/>
      <c r="H21" s="13">
        <f t="shared" si="0"/>
        <v>0</v>
      </c>
      <c r="I21" s="16"/>
      <c r="J21" s="13">
        <f t="shared" si="1"/>
        <v>0</v>
      </c>
      <c r="K21" s="13">
        <f t="shared" si="2"/>
        <v>0</v>
      </c>
      <c r="L21" s="138"/>
    </row>
    <row r="22" spans="1:12" s="21" customFormat="1" ht="27.75" customHeight="1">
      <c r="A22" s="103">
        <v>15</v>
      </c>
      <c r="B22" s="35" t="s">
        <v>79</v>
      </c>
      <c r="C22" s="35"/>
      <c r="D22" s="35"/>
      <c r="E22" s="52" t="s">
        <v>6</v>
      </c>
      <c r="F22" s="22">
        <v>4800</v>
      </c>
      <c r="G22" s="27"/>
      <c r="H22" s="13">
        <f t="shared" si="0"/>
        <v>0</v>
      </c>
      <c r="I22" s="16"/>
      <c r="J22" s="13">
        <f t="shared" si="1"/>
        <v>0</v>
      </c>
      <c r="K22" s="13">
        <f t="shared" si="2"/>
        <v>0</v>
      </c>
      <c r="L22" s="138"/>
    </row>
    <row r="23" spans="1:12" s="21" customFormat="1" ht="19.5" customHeight="1">
      <c r="A23" s="103">
        <v>16</v>
      </c>
      <c r="B23" s="104" t="s">
        <v>103</v>
      </c>
      <c r="C23" s="35"/>
      <c r="D23" s="35"/>
      <c r="E23" s="52" t="s">
        <v>6</v>
      </c>
      <c r="F23" s="22">
        <v>3000</v>
      </c>
      <c r="G23" s="27"/>
      <c r="H23" s="13">
        <f t="shared" si="0"/>
        <v>0</v>
      </c>
      <c r="I23" s="16"/>
      <c r="J23" s="13">
        <f t="shared" si="1"/>
        <v>0</v>
      </c>
      <c r="K23" s="13">
        <f t="shared" si="2"/>
        <v>0</v>
      </c>
      <c r="L23" s="138"/>
    </row>
    <row r="24" spans="1:12" s="21" customFormat="1" ht="27.75" customHeight="1">
      <c r="A24" s="103">
        <v>17</v>
      </c>
      <c r="B24" s="104" t="s">
        <v>135</v>
      </c>
      <c r="C24" s="35"/>
      <c r="D24" s="35"/>
      <c r="E24" s="52" t="s">
        <v>63</v>
      </c>
      <c r="F24" s="22">
        <v>10</v>
      </c>
      <c r="G24" s="27"/>
      <c r="H24" s="13">
        <f t="shared" si="0"/>
        <v>0</v>
      </c>
      <c r="I24" s="16"/>
      <c r="J24" s="13">
        <f t="shared" si="1"/>
        <v>0</v>
      </c>
      <c r="K24" s="13">
        <f t="shared" si="2"/>
        <v>0</v>
      </c>
      <c r="L24" s="138"/>
    </row>
    <row r="25" spans="1:12" s="21" customFormat="1" ht="19.5" customHeight="1">
      <c r="A25" s="103">
        <v>18</v>
      </c>
      <c r="B25" s="104" t="s">
        <v>104</v>
      </c>
      <c r="C25" s="35"/>
      <c r="D25" s="35"/>
      <c r="E25" s="52" t="s">
        <v>6</v>
      </c>
      <c r="F25" s="22">
        <v>1200</v>
      </c>
      <c r="G25" s="27"/>
      <c r="H25" s="13">
        <f t="shared" si="0"/>
        <v>0</v>
      </c>
      <c r="I25" s="16"/>
      <c r="J25" s="13">
        <f t="shared" si="1"/>
        <v>0</v>
      </c>
      <c r="K25" s="13">
        <f t="shared" si="2"/>
        <v>0</v>
      </c>
      <c r="L25" s="138"/>
    </row>
    <row r="26" spans="1:12" s="21" customFormat="1" ht="19.5" customHeight="1">
      <c r="A26" s="103">
        <v>19</v>
      </c>
      <c r="B26" s="35" t="s">
        <v>80</v>
      </c>
      <c r="C26" s="35"/>
      <c r="D26" s="35"/>
      <c r="E26" s="52" t="s">
        <v>6</v>
      </c>
      <c r="F26" s="22">
        <v>3100</v>
      </c>
      <c r="G26" s="27"/>
      <c r="H26" s="13">
        <f t="shared" si="0"/>
        <v>0</v>
      </c>
      <c r="I26" s="16"/>
      <c r="J26" s="13">
        <f t="shared" si="1"/>
        <v>0</v>
      </c>
      <c r="K26" s="13">
        <f t="shared" si="2"/>
        <v>0</v>
      </c>
      <c r="L26" s="138"/>
    </row>
    <row r="27" spans="1:12" s="21" customFormat="1" ht="19.5" customHeight="1">
      <c r="A27" s="103">
        <v>20</v>
      </c>
      <c r="B27" s="104" t="s">
        <v>136</v>
      </c>
      <c r="C27" s="104"/>
      <c r="D27" s="104"/>
      <c r="E27" s="112" t="s">
        <v>6</v>
      </c>
      <c r="F27" s="113">
        <v>11000</v>
      </c>
      <c r="G27" s="27"/>
      <c r="H27" s="13">
        <f t="shared" si="0"/>
        <v>0</v>
      </c>
      <c r="I27" s="16"/>
      <c r="J27" s="13">
        <f t="shared" si="1"/>
        <v>0</v>
      </c>
      <c r="K27" s="13">
        <f t="shared" si="2"/>
        <v>0</v>
      </c>
      <c r="L27" s="138"/>
    </row>
    <row r="28" spans="1:12" s="21" customFormat="1" ht="32.25" customHeight="1">
      <c r="A28" s="103">
        <v>21</v>
      </c>
      <c r="B28" s="104" t="s">
        <v>137</v>
      </c>
      <c r="C28" s="104"/>
      <c r="D28" s="104"/>
      <c r="E28" s="112" t="s">
        <v>6</v>
      </c>
      <c r="F28" s="113">
        <v>500</v>
      </c>
      <c r="G28" s="27"/>
      <c r="H28" s="13">
        <f t="shared" si="0"/>
        <v>0</v>
      </c>
      <c r="I28" s="16"/>
      <c r="J28" s="13">
        <f t="shared" si="1"/>
        <v>0</v>
      </c>
      <c r="K28" s="13">
        <f t="shared" si="2"/>
        <v>0</v>
      </c>
      <c r="L28" s="138"/>
    </row>
    <row r="29" spans="1:12" s="21" customFormat="1" ht="19.5" customHeight="1">
      <c r="A29" s="103">
        <v>22</v>
      </c>
      <c r="B29" s="35" t="s">
        <v>81</v>
      </c>
      <c r="C29" s="35"/>
      <c r="D29" s="35"/>
      <c r="E29" s="52" t="s">
        <v>6</v>
      </c>
      <c r="F29" s="22">
        <v>20</v>
      </c>
      <c r="G29" s="27"/>
      <c r="H29" s="13">
        <f t="shared" si="0"/>
        <v>0</v>
      </c>
      <c r="I29" s="16"/>
      <c r="J29" s="13">
        <f t="shared" si="1"/>
        <v>0</v>
      </c>
      <c r="K29" s="13">
        <f t="shared" si="2"/>
        <v>0</v>
      </c>
      <c r="L29" s="138"/>
    </row>
    <row r="30" spans="1:12" s="21" customFormat="1" ht="54" customHeight="1">
      <c r="A30" s="103">
        <v>23</v>
      </c>
      <c r="B30" s="104" t="s">
        <v>101</v>
      </c>
      <c r="C30" s="35"/>
      <c r="D30" s="35"/>
      <c r="E30" s="52" t="s">
        <v>6</v>
      </c>
      <c r="F30" s="22">
        <v>120</v>
      </c>
      <c r="G30" s="27"/>
      <c r="H30" s="13">
        <f t="shared" si="0"/>
        <v>0</v>
      </c>
      <c r="I30" s="16"/>
      <c r="J30" s="13">
        <f t="shared" si="1"/>
        <v>0</v>
      </c>
      <c r="K30" s="13">
        <f t="shared" si="2"/>
        <v>0</v>
      </c>
      <c r="L30" s="138"/>
    </row>
    <row r="31" spans="1:12" s="21" customFormat="1" ht="21" customHeight="1">
      <c r="A31" s="103">
        <v>24</v>
      </c>
      <c r="B31" s="35" t="s">
        <v>82</v>
      </c>
      <c r="C31" s="35"/>
      <c r="D31" s="35"/>
      <c r="E31" s="52" t="s">
        <v>6</v>
      </c>
      <c r="F31" s="22">
        <v>10</v>
      </c>
      <c r="G31" s="27"/>
      <c r="H31" s="13">
        <f t="shared" si="0"/>
        <v>0</v>
      </c>
      <c r="I31" s="16"/>
      <c r="J31" s="13">
        <f t="shared" si="1"/>
        <v>0</v>
      </c>
      <c r="K31" s="13">
        <f t="shared" si="2"/>
        <v>0</v>
      </c>
      <c r="L31" s="138"/>
    </row>
    <row r="32" spans="1:12" s="21" customFormat="1" ht="29.25" customHeight="1">
      <c r="A32" s="103">
        <v>25</v>
      </c>
      <c r="B32" s="47" t="s">
        <v>100</v>
      </c>
      <c r="C32" s="8"/>
      <c r="D32" s="8"/>
      <c r="E32" s="7" t="s">
        <v>6</v>
      </c>
      <c r="F32" s="4">
        <v>120</v>
      </c>
      <c r="G32" s="27"/>
      <c r="H32" s="13">
        <f t="shared" si="0"/>
        <v>0</v>
      </c>
      <c r="I32" s="16"/>
      <c r="J32" s="13">
        <f t="shared" si="1"/>
        <v>0</v>
      </c>
      <c r="K32" s="13">
        <f t="shared" si="2"/>
        <v>0</v>
      </c>
      <c r="L32" s="138"/>
    </row>
    <row r="33" spans="1:12" s="21" customFormat="1" ht="19.5" customHeight="1">
      <c r="A33" s="103">
        <v>26</v>
      </c>
      <c r="B33" s="20" t="s">
        <v>83</v>
      </c>
      <c r="C33" s="20"/>
      <c r="D33" s="20"/>
      <c r="E33" s="52" t="s">
        <v>63</v>
      </c>
      <c r="F33" s="22">
        <v>150</v>
      </c>
      <c r="G33" s="27"/>
      <c r="H33" s="13">
        <f t="shared" si="0"/>
        <v>0</v>
      </c>
      <c r="I33" s="16"/>
      <c r="J33" s="13">
        <f t="shared" si="1"/>
        <v>0</v>
      </c>
      <c r="K33" s="13">
        <f t="shared" si="2"/>
        <v>0</v>
      </c>
      <c r="L33" s="138"/>
    </row>
    <row r="34" spans="1:12" s="21" customFormat="1" ht="19.5" customHeight="1">
      <c r="A34" s="103">
        <v>27</v>
      </c>
      <c r="B34" s="184" t="s">
        <v>138</v>
      </c>
      <c r="C34" s="3"/>
      <c r="D34" s="3"/>
      <c r="E34" s="7" t="s">
        <v>6</v>
      </c>
      <c r="F34" s="4">
        <v>700</v>
      </c>
      <c r="G34" s="27"/>
      <c r="H34" s="13">
        <f t="shared" si="0"/>
        <v>0</v>
      </c>
      <c r="I34" s="16"/>
      <c r="J34" s="13">
        <f t="shared" si="1"/>
        <v>0</v>
      </c>
      <c r="K34" s="13">
        <f t="shared" si="2"/>
        <v>0</v>
      </c>
      <c r="L34" s="138"/>
    </row>
    <row r="35" spans="1:12" s="21" customFormat="1" ht="43.5" customHeight="1">
      <c r="A35" s="103">
        <v>28</v>
      </c>
      <c r="B35" s="104" t="s">
        <v>84</v>
      </c>
      <c r="C35" s="35"/>
      <c r="D35" s="35"/>
      <c r="E35" s="52" t="s">
        <v>6</v>
      </c>
      <c r="F35" s="22">
        <v>50</v>
      </c>
      <c r="G35" s="27"/>
      <c r="H35" s="13">
        <f t="shared" si="0"/>
        <v>0</v>
      </c>
      <c r="I35" s="16"/>
      <c r="J35" s="13">
        <f t="shared" si="1"/>
        <v>0</v>
      </c>
      <c r="K35" s="13">
        <f t="shared" si="2"/>
        <v>0</v>
      </c>
      <c r="L35" s="138"/>
    </row>
    <row r="36" spans="1:12" s="21" customFormat="1" ht="54.75" customHeight="1">
      <c r="A36" s="103">
        <v>29</v>
      </c>
      <c r="B36" s="111" t="s">
        <v>163</v>
      </c>
      <c r="C36" s="35"/>
      <c r="D36" s="35"/>
      <c r="E36" s="52" t="s">
        <v>6</v>
      </c>
      <c r="F36" s="22">
        <v>2400</v>
      </c>
      <c r="G36" s="27"/>
      <c r="H36" s="13">
        <f t="shared" si="0"/>
        <v>0</v>
      </c>
      <c r="I36" s="16"/>
      <c r="J36" s="13">
        <f t="shared" si="1"/>
        <v>0</v>
      </c>
      <c r="K36" s="13">
        <f t="shared" si="2"/>
        <v>0</v>
      </c>
      <c r="L36" s="138"/>
    </row>
    <row r="37" spans="1:12" s="186" customFormat="1" ht="65.25" customHeight="1">
      <c r="A37" s="185">
        <v>30</v>
      </c>
      <c r="B37" s="111" t="s">
        <v>164</v>
      </c>
      <c r="C37" s="104"/>
      <c r="D37" s="104"/>
      <c r="E37" s="112" t="s">
        <v>6</v>
      </c>
      <c r="F37" s="113">
        <v>300</v>
      </c>
      <c r="G37" s="125"/>
      <c r="H37" s="49">
        <f>(F37*G37)</f>
        <v>0</v>
      </c>
      <c r="I37" s="126"/>
      <c r="J37" s="49">
        <f>(H37*I37)</f>
        <v>0</v>
      </c>
      <c r="K37" s="49">
        <f>(H37+J37)</f>
        <v>0</v>
      </c>
      <c r="L37" s="138"/>
    </row>
    <row r="38" spans="1:12" s="21" customFormat="1" ht="15.75" customHeight="1">
      <c r="A38" s="103">
        <v>31</v>
      </c>
      <c r="B38" s="35" t="s">
        <v>85</v>
      </c>
      <c r="C38" s="35"/>
      <c r="D38" s="35"/>
      <c r="E38" s="52" t="s">
        <v>6</v>
      </c>
      <c r="F38" s="22">
        <v>900</v>
      </c>
      <c r="G38" s="27"/>
      <c r="H38" s="13">
        <f t="shared" si="0"/>
        <v>0</v>
      </c>
      <c r="I38" s="16"/>
      <c r="J38" s="13">
        <f t="shared" si="1"/>
        <v>0</v>
      </c>
      <c r="K38" s="13">
        <f t="shared" si="2"/>
        <v>0</v>
      </c>
      <c r="L38" s="138"/>
    </row>
    <row r="39" spans="1:12" s="21" customFormat="1" ht="25.5" customHeight="1">
      <c r="A39" s="103">
        <v>32</v>
      </c>
      <c r="B39" s="35" t="s">
        <v>123</v>
      </c>
      <c r="C39" s="35"/>
      <c r="D39" s="35"/>
      <c r="E39" s="52" t="s">
        <v>6</v>
      </c>
      <c r="F39" s="22">
        <v>1300</v>
      </c>
      <c r="G39" s="27"/>
      <c r="H39" s="13">
        <f t="shared" si="0"/>
        <v>0</v>
      </c>
      <c r="I39" s="16"/>
      <c r="J39" s="13">
        <f t="shared" si="1"/>
        <v>0</v>
      </c>
      <c r="K39" s="13">
        <f t="shared" si="2"/>
        <v>0</v>
      </c>
      <c r="L39" s="138"/>
    </row>
    <row r="40" spans="1:12" s="21" customFormat="1" ht="19.5" customHeight="1">
      <c r="A40" s="103">
        <v>33</v>
      </c>
      <c r="B40" s="35" t="s">
        <v>86</v>
      </c>
      <c r="C40" s="35"/>
      <c r="D40" s="35"/>
      <c r="E40" s="52" t="s">
        <v>6</v>
      </c>
      <c r="F40" s="22">
        <v>100</v>
      </c>
      <c r="G40" s="27"/>
      <c r="H40" s="13">
        <f t="shared" si="0"/>
        <v>0</v>
      </c>
      <c r="I40" s="16"/>
      <c r="J40" s="13">
        <f t="shared" si="1"/>
        <v>0</v>
      </c>
      <c r="K40" s="13">
        <f t="shared" si="2"/>
        <v>0</v>
      </c>
      <c r="L40" s="138"/>
    </row>
    <row r="41" spans="1:12" s="21" customFormat="1" ht="19.5" customHeight="1">
      <c r="A41" s="103">
        <v>34</v>
      </c>
      <c r="B41" s="144" t="s">
        <v>165</v>
      </c>
      <c r="C41" s="35"/>
      <c r="D41" s="35"/>
      <c r="E41" s="106" t="s">
        <v>6</v>
      </c>
      <c r="F41" s="22">
        <v>600</v>
      </c>
      <c r="G41" s="27"/>
      <c r="H41" s="44">
        <f t="shared" si="0"/>
        <v>0</v>
      </c>
      <c r="I41" s="16"/>
      <c r="J41" s="13">
        <f t="shared" si="1"/>
        <v>0</v>
      </c>
      <c r="K41" s="44">
        <f t="shared" si="2"/>
        <v>0</v>
      </c>
      <c r="L41" s="138"/>
    </row>
    <row r="42" spans="1:12" ht="24.75" customHeight="1">
      <c r="A42" s="199" t="s">
        <v>166</v>
      </c>
      <c r="B42" s="200"/>
      <c r="C42" s="200"/>
      <c r="D42" s="200"/>
      <c r="E42" s="200"/>
      <c r="F42" s="200"/>
      <c r="G42" s="200"/>
      <c r="H42" s="56">
        <f>SUM(H8:H41)</f>
        <v>0</v>
      </c>
      <c r="I42" s="107" t="s">
        <v>1</v>
      </c>
      <c r="J42" s="107"/>
      <c r="K42" s="56">
        <f>SUM(K8:K41)</f>
        <v>0</v>
      </c>
      <c r="L42" s="139"/>
    </row>
    <row r="43" spans="1:12" ht="12.75">
      <c r="A43" s="108"/>
      <c r="B43" s="108"/>
      <c r="C43" s="108"/>
      <c r="D43" s="108"/>
      <c r="E43" s="108"/>
      <c r="F43" s="108"/>
      <c r="G43" s="108"/>
      <c r="H43" s="109" t="s">
        <v>1</v>
      </c>
      <c r="I43" s="108"/>
      <c r="J43" s="108"/>
      <c r="K43" s="110" t="s">
        <v>1</v>
      </c>
      <c r="L43" s="48"/>
    </row>
    <row r="44" spans="1:12" ht="12.75">
      <c r="A44" s="218" t="s">
        <v>162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48"/>
    </row>
    <row r="45" spans="1:11" ht="111" customHeight="1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</row>
    <row r="46" spans="1:11" ht="13.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7" spans="1:11" ht="27.75" customHeight="1">
      <c r="A47" s="218" t="s">
        <v>124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</row>
    <row r="48" spans="1:11" ht="12.75">
      <c r="A48" s="220" t="s">
        <v>1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</row>
    <row r="49" spans="2:11" ht="12.75">
      <c r="B49" s="198" t="s">
        <v>122</v>
      </c>
      <c r="C49" s="198"/>
      <c r="D49" s="134"/>
      <c r="E49" s="134"/>
      <c r="F49" s="134"/>
      <c r="G49" s="134"/>
      <c r="H49" s="135"/>
      <c r="I49" s="134" t="s">
        <v>1</v>
      </c>
      <c r="J49" s="134"/>
      <c r="K49" s="135"/>
    </row>
    <row r="50" spans="2:11" ht="53.25" customHeight="1">
      <c r="B50" s="197" t="s">
        <v>157</v>
      </c>
      <c r="C50" s="198"/>
      <c r="D50" s="198"/>
      <c r="E50" s="198"/>
      <c r="F50" s="198"/>
      <c r="G50" s="198"/>
      <c r="H50" s="198"/>
      <c r="I50" s="198"/>
      <c r="J50" s="198"/>
      <c r="K50" s="198"/>
    </row>
    <row r="51" ht="12.75">
      <c r="H51" s="11" t="s">
        <v>1</v>
      </c>
    </row>
  </sheetData>
  <sheetProtection/>
  <mergeCells count="7">
    <mergeCell ref="B49:C49"/>
    <mergeCell ref="B50:K50"/>
    <mergeCell ref="C2:F2"/>
    <mergeCell ref="A42:G42"/>
    <mergeCell ref="A44:K45"/>
    <mergeCell ref="A48:K48"/>
    <mergeCell ref="A47:K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O30"/>
  <sheetViews>
    <sheetView zoomScalePageLayoutView="0" workbookViewId="0" topLeftCell="A13">
      <selection activeCell="B18" sqref="B18:K19"/>
    </sheetView>
  </sheetViews>
  <sheetFormatPr defaultColWidth="9.00390625" defaultRowHeight="12.75"/>
  <cols>
    <col min="1" max="1" width="4.125" style="0" customWidth="1"/>
    <col min="2" max="2" width="33.75390625" style="0" customWidth="1"/>
    <col min="3" max="3" width="10.125" style="0" customWidth="1"/>
    <col min="4" max="4" width="11.625" style="0" customWidth="1"/>
    <col min="5" max="5" width="5.25390625" style="0" customWidth="1"/>
    <col min="6" max="6" width="6.625" style="0" customWidth="1"/>
    <col min="7" max="7" width="11.25390625" style="0" customWidth="1"/>
    <col min="8" max="8" width="11.875" style="0" customWidth="1"/>
    <col min="9" max="9" width="6.25390625" style="0" customWidth="1"/>
    <col min="10" max="10" width="8.25390625" style="0" customWidth="1"/>
    <col min="11" max="11" width="12.25390625" style="0" customWidth="1"/>
    <col min="13" max="13" width="9.75390625" style="0" bestFit="1" customWidth="1"/>
    <col min="15" max="15" width="9.75390625" style="0" bestFit="1" customWidth="1"/>
  </cols>
  <sheetData>
    <row r="1" s="58" customFormat="1" ht="12.75">
      <c r="A1" s="58" t="s">
        <v>90</v>
      </c>
    </row>
    <row r="2" spans="3:6" ht="12.75">
      <c r="C2" s="194" t="s">
        <v>1</v>
      </c>
      <c r="D2" s="194"/>
      <c r="E2" s="194"/>
      <c r="F2" s="194"/>
    </row>
    <row r="3" spans="2:7" ht="12.75">
      <c r="B3" s="188" t="s">
        <v>113</v>
      </c>
      <c r="C3" s="188"/>
      <c r="D3" s="188"/>
      <c r="E3" s="188"/>
      <c r="F3" s="188"/>
      <c r="G3" s="188"/>
    </row>
    <row r="4" spans="2:7" ht="12.75">
      <c r="B4" s="59"/>
      <c r="C4" s="59"/>
      <c r="D4" s="59"/>
      <c r="E4" s="59"/>
      <c r="F4" s="59"/>
      <c r="G4" s="59"/>
    </row>
    <row r="5" spans="2:4" ht="12.75">
      <c r="B5" s="60"/>
      <c r="C5" s="60"/>
      <c r="D5" s="60"/>
    </row>
    <row r="6" spans="1:11" ht="56.25">
      <c r="A6" s="61" t="s">
        <v>47</v>
      </c>
      <c r="B6" s="62" t="s">
        <v>48</v>
      </c>
      <c r="C6" s="62" t="s">
        <v>41</v>
      </c>
      <c r="D6" s="62" t="s">
        <v>159</v>
      </c>
      <c r="E6" s="62" t="s">
        <v>49</v>
      </c>
      <c r="F6" s="62" t="s">
        <v>3</v>
      </c>
      <c r="G6" s="62" t="s">
        <v>50</v>
      </c>
      <c r="H6" s="62" t="s">
        <v>51</v>
      </c>
      <c r="I6" s="62" t="s">
        <v>52</v>
      </c>
      <c r="J6" s="62" t="s">
        <v>12</v>
      </c>
      <c r="K6" s="62" t="s">
        <v>53</v>
      </c>
    </row>
    <row r="7" spans="1:15" ht="12.75">
      <c r="A7" s="63"/>
      <c r="B7" s="64"/>
      <c r="C7" s="64"/>
      <c r="D7" s="64"/>
      <c r="E7" s="64"/>
      <c r="F7" s="64" t="s">
        <v>7</v>
      </c>
      <c r="G7" s="64" t="s">
        <v>54</v>
      </c>
      <c r="H7" s="64" t="s">
        <v>8</v>
      </c>
      <c r="I7" s="64" t="s">
        <v>9</v>
      </c>
      <c r="J7" s="64" t="s">
        <v>10</v>
      </c>
      <c r="K7" s="64" t="s">
        <v>42</v>
      </c>
      <c r="M7" s="136"/>
      <c r="N7" s="136"/>
      <c r="O7" s="136"/>
    </row>
    <row r="8" spans="1:15" s="36" customFormat="1" ht="289.5" customHeight="1">
      <c r="A8" s="223" t="s">
        <v>55</v>
      </c>
      <c r="B8" s="65" t="s">
        <v>59</v>
      </c>
      <c r="C8" s="192"/>
      <c r="D8" s="192"/>
      <c r="E8" s="66" t="s">
        <v>56</v>
      </c>
      <c r="F8" s="67">
        <v>2300</v>
      </c>
      <c r="G8" s="68"/>
      <c r="H8" s="69">
        <f>(F8*G8)</f>
        <v>0</v>
      </c>
      <c r="I8" s="70"/>
      <c r="J8" s="69">
        <f>(H8*I8)</f>
        <v>0</v>
      </c>
      <c r="K8" s="69">
        <f>(H8+J8)</f>
        <v>0</v>
      </c>
      <c r="M8" s="138"/>
      <c r="N8" s="138"/>
      <c r="O8" s="138"/>
    </row>
    <row r="9" spans="1:15" s="36" customFormat="1" ht="149.25" customHeight="1">
      <c r="A9" s="224"/>
      <c r="B9" s="71" t="s">
        <v>60</v>
      </c>
      <c r="C9" s="221"/>
      <c r="D9" s="222"/>
      <c r="E9" s="72"/>
      <c r="F9" s="73"/>
      <c r="G9" s="74"/>
      <c r="H9" s="75"/>
      <c r="I9" s="76"/>
      <c r="J9" s="75"/>
      <c r="K9" s="75"/>
      <c r="M9" s="138"/>
      <c r="N9" s="138"/>
      <c r="O9" s="138"/>
    </row>
    <row r="10" spans="1:15" ht="244.5" customHeight="1">
      <c r="A10" s="77" t="s">
        <v>20</v>
      </c>
      <c r="B10" s="78" t="s">
        <v>61</v>
      </c>
      <c r="C10" s="78"/>
      <c r="D10" s="78"/>
      <c r="E10" s="79" t="s">
        <v>56</v>
      </c>
      <c r="F10" s="80">
        <v>10</v>
      </c>
      <c r="G10" s="81"/>
      <c r="H10" s="82">
        <f aca="true" t="shared" si="0" ref="H10:H15">(F10*G10)</f>
        <v>0</v>
      </c>
      <c r="I10" s="83"/>
      <c r="J10" s="82">
        <f aca="true" t="shared" si="1" ref="J10:J15">(H10*I10)</f>
        <v>0</v>
      </c>
      <c r="K10" s="82">
        <f aca="true" t="shared" si="2" ref="K10:K15">(H10+J10)</f>
        <v>0</v>
      </c>
      <c r="M10" s="138"/>
      <c r="N10" s="138"/>
      <c r="O10" s="138"/>
    </row>
    <row r="11" spans="1:15" ht="110.25" customHeight="1">
      <c r="A11" s="77" t="s">
        <v>57</v>
      </c>
      <c r="B11" s="84" t="s">
        <v>62</v>
      </c>
      <c r="C11" s="84"/>
      <c r="D11" s="84"/>
      <c r="E11" s="79" t="s">
        <v>56</v>
      </c>
      <c r="F11" s="80">
        <v>500</v>
      </c>
      <c r="G11" s="81"/>
      <c r="H11" s="82">
        <f t="shared" si="0"/>
        <v>0</v>
      </c>
      <c r="I11" s="83"/>
      <c r="J11" s="82">
        <f t="shared" si="1"/>
        <v>0</v>
      </c>
      <c r="K11" s="82">
        <f t="shared" si="2"/>
        <v>0</v>
      </c>
      <c r="M11" s="138"/>
      <c r="N11" s="138"/>
      <c r="O11" s="138"/>
    </row>
    <row r="12" spans="1:15" ht="27.75" customHeight="1">
      <c r="A12" s="77">
        <v>4</v>
      </c>
      <c r="B12" s="85" t="s">
        <v>58</v>
      </c>
      <c r="C12" s="86"/>
      <c r="D12" s="86"/>
      <c r="E12" s="79" t="s">
        <v>56</v>
      </c>
      <c r="F12" s="80">
        <v>20</v>
      </c>
      <c r="G12" s="81"/>
      <c r="H12" s="82">
        <f t="shared" si="0"/>
        <v>0</v>
      </c>
      <c r="I12" s="87"/>
      <c r="J12" s="82">
        <f t="shared" si="1"/>
        <v>0</v>
      </c>
      <c r="K12" s="82">
        <f t="shared" si="2"/>
        <v>0</v>
      </c>
      <c r="M12" s="138"/>
      <c r="N12" s="138"/>
      <c r="O12" s="138"/>
    </row>
    <row r="13" spans="1:15" ht="27" customHeight="1">
      <c r="A13" s="77">
        <v>5</v>
      </c>
      <c r="B13" s="85" t="s">
        <v>105</v>
      </c>
      <c r="C13" s="86"/>
      <c r="D13" s="86"/>
      <c r="E13" s="79" t="s">
        <v>56</v>
      </c>
      <c r="F13" s="80">
        <v>20</v>
      </c>
      <c r="G13" s="81"/>
      <c r="H13" s="82">
        <f t="shared" si="0"/>
        <v>0</v>
      </c>
      <c r="I13" s="87"/>
      <c r="J13" s="82">
        <f t="shared" si="1"/>
        <v>0</v>
      </c>
      <c r="K13" s="82">
        <f t="shared" si="2"/>
        <v>0</v>
      </c>
      <c r="M13" s="138"/>
      <c r="N13" s="138"/>
      <c r="O13" s="138"/>
    </row>
    <row r="14" spans="1:15" ht="27" customHeight="1">
      <c r="A14" s="77">
        <v>6</v>
      </c>
      <c r="B14" s="85" t="s">
        <v>120</v>
      </c>
      <c r="C14" s="86"/>
      <c r="D14" s="86"/>
      <c r="E14" s="79" t="s">
        <v>56</v>
      </c>
      <c r="F14" s="80">
        <v>25</v>
      </c>
      <c r="G14" s="81"/>
      <c r="H14" s="82">
        <f t="shared" si="0"/>
        <v>0</v>
      </c>
      <c r="I14" s="87"/>
      <c r="J14" s="82">
        <f t="shared" si="1"/>
        <v>0</v>
      </c>
      <c r="K14" s="82">
        <f t="shared" si="2"/>
        <v>0</v>
      </c>
      <c r="M14" s="138"/>
      <c r="N14" s="138"/>
      <c r="O14" s="138"/>
    </row>
    <row r="15" spans="1:15" ht="27" customHeight="1">
      <c r="A15" s="77">
        <v>7</v>
      </c>
      <c r="B15" s="85" t="s">
        <v>121</v>
      </c>
      <c r="C15" s="86"/>
      <c r="D15" s="86"/>
      <c r="E15" s="79" t="s">
        <v>56</v>
      </c>
      <c r="F15" s="80">
        <v>300</v>
      </c>
      <c r="G15" s="81"/>
      <c r="H15" s="82">
        <f t="shared" si="0"/>
        <v>0</v>
      </c>
      <c r="I15" s="87"/>
      <c r="J15" s="82">
        <f t="shared" si="1"/>
        <v>0</v>
      </c>
      <c r="K15" s="82">
        <f t="shared" si="2"/>
        <v>0</v>
      </c>
      <c r="M15" s="138"/>
      <c r="N15" s="138"/>
      <c r="O15" s="138"/>
    </row>
    <row r="16" spans="1:15" ht="21.75" customHeight="1">
      <c r="A16" s="189" t="s">
        <v>166</v>
      </c>
      <c r="B16" s="190"/>
      <c r="C16" s="190"/>
      <c r="D16" s="190"/>
      <c r="E16" s="190"/>
      <c r="F16" s="190"/>
      <c r="G16" s="191"/>
      <c r="H16" s="88">
        <f>SUM(H8:H15)</f>
        <v>0</v>
      </c>
      <c r="I16" s="89"/>
      <c r="J16" s="90"/>
      <c r="K16" s="46">
        <f>SUM(K8:K15)</f>
        <v>0</v>
      </c>
      <c r="M16" s="139"/>
      <c r="N16" s="48"/>
      <c r="O16" s="139"/>
    </row>
    <row r="17" spans="9:15" ht="12.75">
      <c r="I17" s="57"/>
      <c r="J17" s="57"/>
      <c r="M17" s="48"/>
      <c r="N17" s="48"/>
      <c r="O17" s="48"/>
    </row>
    <row r="18" spans="2:15" ht="12.75">
      <c r="B18" s="198" t="s">
        <v>122</v>
      </c>
      <c r="C18" s="198"/>
      <c r="D18" s="134"/>
      <c r="E18" s="134"/>
      <c r="F18" s="134"/>
      <c r="G18" s="134"/>
      <c r="H18" s="135"/>
      <c r="I18" s="134" t="s">
        <v>1</v>
      </c>
      <c r="J18" s="134"/>
      <c r="K18" s="135"/>
      <c r="M18" s="48"/>
      <c r="N18" s="48"/>
      <c r="O18" s="48"/>
    </row>
    <row r="19" spans="2:15" ht="54" customHeight="1">
      <c r="B19" s="197" t="s">
        <v>157</v>
      </c>
      <c r="C19" s="198"/>
      <c r="D19" s="198"/>
      <c r="E19" s="198"/>
      <c r="F19" s="198"/>
      <c r="G19" s="198"/>
      <c r="H19" s="198"/>
      <c r="I19" s="198"/>
      <c r="J19" s="198"/>
      <c r="K19" s="198"/>
      <c r="M19" s="48"/>
      <c r="N19" s="48"/>
      <c r="O19" s="48"/>
    </row>
    <row r="20" spans="13:15" ht="12.75">
      <c r="M20" s="48"/>
      <c r="N20" s="48"/>
      <c r="O20" s="48"/>
    </row>
    <row r="21" spans="13:15" ht="12.75">
      <c r="M21" s="48"/>
      <c r="N21" s="48"/>
      <c r="O21" s="48"/>
    </row>
    <row r="22" spans="13:15" ht="12.75">
      <c r="M22" s="48"/>
      <c r="N22" s="48"/>
      <c r="O22" s="48"/>
    </row>
    <row r="23" spans="13:15" ht="12.75">
      <c r="M23" s="48"/>
      <c r="N23" s="48"/>
      <c r="O23" s="48"/>
    </row>
    <row r="24" spans="13:15" ht="12.75">
      <c r="M24" s="48"/>
      <c r="N24" s="48"/>
      <c r="O24" s="48"/>
    </row>
    <row r="25" spans="13:15" ht="12.75">
      <c r="M25" s="48"/>
      <c r="N25" s="48"/>
      <c r="O25" s="48"/>
    </row>
    <row r="26" spans="13:15" ht="12.75">
      <c r="M26" s="48"/>
      <c r="N26" s="48"/>
      <c r="O26" s="48"/>
    </row>
    <row r="27" spans="13:15" ht="12.75">
      <c r="M27" s="48"/>
      <c r="N27" s="48"/>
      <c r="O27" s="48"/>
    </row>
    <row r="28" spans="13:15" ht="12.75">
      <c r="M28" s="48"/>
      <c r="N28" s="48"/>
      <c r="O28" s="48"/>
    </row>
    <row r="29" spans="13:15" ht="12.75">
      <c r="M29" s="48"/>
      <c r="N29" s="48"/>
      <c r="O29" s="48"/>
    </row>
    <row r="30" spans="13:15" ht="12.75">
      <c r="M30" s="48"/>
      <c r="N30" s="48"/>
      <c r="O30" s="48"/>
    </row>
  </sheetData>
  <sheetProtection/>
  <mergeCells count="8">
    <mergeCell ref="B18:C18"/>
    <mergeCell ref="B19:K19"/>
    <mergeCell ref="C2:F2"/>
    <mergeCell ref="B3:G3"/>
    <mergeCell ref="A16:G16"/>
    <mergeCell ref="C8:C9"/>
    <mergeCell ref="D8:D9"/>
    <mergeCell ref="A8:A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O28"/>
  <sheetViews>
    <sheetView tabSelected="1" workbookViewId="0" topLeftCell="A7">
      <selection activeCell="N31" sqref="N31"/>
    </sheetView>
  </sheetViews>
  <sheetFormatPr defaultColWidth="9.00390625" defaultRowHeight="12.75"/>
  <cols>
    <col min="1" max="1" width="4.00390625" style="0" customWidth="1"/>
    <col min="2" max="2" width="44.625" style="0" customWidth="1"/>
    <col min="3" max="3" width="11.375" style="0" customWidth="1"/>
    <col min="4" max="4" width="11.625" style="0" customWidth="1"/>
    <col min="5" max="5" width="6.125" style="0" customWidth="1"/>
    <col min="6" max="6" width="8.00390625" style="0" customWidth="1"/>
    <col min="7" max="7" width="8.25390625" style="0" customWidth="1"/>
    <col min="8" max="8" width="11.625" style="0" customWidth="1"/>
    <col min="9" max="9" width="5.25390625" style="0" customWidth="1"/>
    <col min="10" max="10" width="7.25390625" style="0" customWidth="1"/>
    <col min="11" max="11" width="11.25390625" style="0" customWidth="1"/>
    <col min="13" max="13" width="9.75390625" style="0" bestFit="1" customWidth="1"/>
    <col min="15" max="15" width="9.75390625" style="0" bestFit="1" customWidth="1"/>
  </cols>
  <sheetData>
    <row r="1" spans="1:4" s="58" customFormat="1" ht="12.75">
      <c r="A1" s="58" t="s">
        <v>91</v>
      </c>
      <c r="B1" s="91"/>
      <c r="C1" s="91"/>
      <c r="D1" s="91"/>
    </row>
    <row r="2" spans="1:8" ht="12.75">
      <c r="A2" s="2" t="s">
        <v>1</v>
      </c>
      <c r="B2" s="2" t="s">
        <v>1</v>
      </c>
      <c r="C2" s="193" t="s">
        <v>1</v>
      </c>
      <c r="D2" s="194"/>
      <c r="E2" s="194"/>
      <c r="F2" s="194"/>
      <c r="H2" t="s">
        <v>1</v>
      </c>
    </row>
    <row r="3" spans="2:4" ht="13.5" customHeight="1">
      <c r="B3" s="2" t="s">
        <v>112</v>
      </c>
      <c r="C3" s="2"/>
      <c r="D3" s="2"/>
    </row>
    <row r="5" spans="2:4" ht="12.75">
      <c r="B5" s="2" t="s">
        <v>1</v>
      </c>
      <c r="C5" s="2"/>
      <c r="D5" s="2"/>
    </row>
    <row r="6" spans="1:11" ht="70.5" customHeight="1">
      <c r="A6" s="33" t="s">
        <v>2</v>
      </c>
      <c r="B6" s="33" t="s">
        <v>16</v>
      </c>
      <c r="C6" s="147" t="s">
        <v>41</v>
      </c>
      <c r="D6" s="34" t="s">
        <v>159</v>
      </c>
      <c r="E6" s="34" t="s">
        <v>15</v>
      </c>
      <c r="F6" s="34" t="s">
        <v>3</v>
      </c>
      <c r="G6" s="34" t="s">
        <v>4</v>
      </c>
      <c r="H6" s="34" t="s">
        <v>14</v>
      </c>
      <c r="I6" s="34" t="s">
        <v>5</v>
      </c>
      <c r="J6" s="34" t="s">
        <v>12</v>
      </c>
      <c r="K6" s="34" t="s">
        <v>13</v>
      </c>
    </row>
    <row r="7" spans="1:15" ht="12.75">
      <c r="A7" s="5"/>
      <c r="B7" s="5"/>
      <c r="C7" s="5"/>
      <c r="D7" s="5"/>
      <c r="E7" s="5"/>
      <c r="F7" s="6" t="s">
        <v>7</v>
      </c>
      <c r="G7" s="6" t="s">
        <v>11</v>
      </c>
      <c r="H7" s="6" t="s">
        <v>8</v>
      </c>
      <c r="I7" s="6" t="s">
        <v>9</v>
      </c>
      <c r="J7" s="6" t="s">
        <v>10</v>
      </c>
      <c r="K7" s="6" t="s">
        <v>42</v>
      </c>
      <c r="M7" s="136"/>
      <c r="N7" s="136"/>
      <c r="O7" s="136"/>
    </row>
    <row r="8" spans="1:15" ht="41.25" customHeight="1">
      <c r="A8" s="3">
        <v>1</v>
      </c>
      <c r="B8" s="47" t="s">
        <v>92</v>
      </c>
      <c r="C8" s="3"/>
      <c r="D8" s="3"/>
      <c r="E8" s="7" t="s">
        <v>6</v>
      </c>
      <c r="F8" s="4">
        <v>500</v>
      </c>
      <c r="G8" s="28"/>
      <c r="H8" s="13">
        <f>(F8*G8)</f>
        <v>0</v>
      </c>
      <c r="I8" s="16"/>
      <c r="J8" s="13">
        <f>(H8*I8)</f>
        <v>0</v>
      </c>
      <c r="K8" s="13">
        <f>(H8+J8)</f>
        <v>0</v>
      </c>
      <c r="M8" s="138"/>
      <c r="N8" s="138"/>
      <c r="O8" s="138"/>
    </row>
    <row r="9" spans="1:15" ht="19.5" customHeight="1">
      <c r="A9" s="3">
        <v>2</v>
      </c>
      <c r="B9" s="3" t="s">
        <v>93</v>
      </c>
      <c r="C9" s="3"/>
      <c r="D9" s="3"/>
      <c r="E9" s="7" t="s">
        <v>6</v>
      </c>
      <c r="F9" s="4">
        <v>2000</v>
      </c>
      <c r="G9" s="28"/>
      <c r="H9" s="13">
        <f aca="true" t="shared" si="0" ref="H9:H20">(F9*G9)</f>
        <v>0</v>
      </c>
      <c r="I9" s="16"/>
      <c r="J9" s="13">
        <f aca="true" t="shared" si="1" ref="J9:J20">(H9*I9)</f>
        <v>0</v>
      </c>
      <c r="K9" s="13">
        <f aca="true" t="shared" si="2" ref="K9:K20">(H9+J9)</f>
        <v>0</v>
      </c>
      <c r="M9" s="138"/>
      <c r="N9" s="138"/>
      <c r="O9" s="138"/>
    </row>
    <row r="10" spans="1:15" ht="19.5" customHeight="1">
      <c r="A10" s="3">
        <v>3</v>
      </c>
      <c r="B10" s="3" t="s">
        <v>94</v>
      </c>
      <c r="C10" s="3"/>
      <c r="D10" s="3"/>
      <c r="E10" s="7" t="s">
        <v>6</v>
      </c>
      <c r="F10" s="4">
        <v>2600</v>
      </c>
      <c r="G10" s="28"/>
      <c r="H10" s="13">
        <f t="shared" si="0"/>
        <v>0</v>
      </c>
      <c r="I10" s="16"/>
      <c r="J10" s="13">
        <f t="shared" si="1"/>
        <v>0</v>
      </c>
      <c r="K10" s="13">
        <f t="shared" si="2"/>
        <v>0</v>
      </c>
      <c r="M10" s="138"/>
      <c r="N10" s="138"/>
      <c r="O10" s="138"/>
    </row>
    <row r="11" spans="1:15" ht="28.5" customHeight="1">
      <c r="A11" s="3">
        <v>4</v>
      </c>
      <c r="B11" s="8" t="s">
        <v>107</v>
      </c>
      <c r="C11" s="3"/>
      <c r="D11" s="3"/>
      <c r="E11" s="7" t="s">
        <v>6</v>
      </c>
      <c r="F11" s="4">
        <v>800</v>
      </c>
      <c r="G11" s="28"/>
      <c r="H11" s="13">
        <f t="shared" si="0"/>
        <v>0</v>
      </c>
      <c r="I11" s="16"/>
      <c r="J11" s="13">
        <f t="shared" si="1"/>
        <v>0</v>
      </c>
      <c r="K11" s="13">
        <f t="shared" si="2"/>
        <v>0</v>
      </c>
      <c r="M11" s="138"/>
      <c r="N11" s="138"/>
      <c r="O11" s="138"/>
    </row>
    <row r="12" spans="1:15" ht="25.5" customHeight="1">
      <c r="A12" s="3">
        <v>5</v>
      </c>
      <c r="B12" s="111" t="s">
        <v>106</v>
      </c>
      <c r="C12" s="3"/>
      <c r="D12" s="3"/>
      <c r="E12" s="96" t="s">
        <v>6</v>
      </c>
      <c r="F12" s="4">
        <v>800</v>
      </c>
      <c r="G12" s="28"/>
      <c r="H12" s="13">
        <f t="shared" si="0"/>
        <v>0</v>
      </c>
      <c r="I12" s="16"/>
      <c r="J12" s="13">
        <f t="shared" si="1"/>
        <v>0</v>
      </c>
      <c r="K12" s="13">
        <f t="shared" si="2"/>
        <v>0</v>
      </c>
      <c r="M12" s="138"/>
      <c r="N12" s="138"/>
      <c r="O12" s="138"/>
    </row>
    <row r="13" spans="1:15" ht="30" customHeight="1">
      <c r="A13" s="3">
        <v>6</v>
      </c>
      <c r="B13" s="146" t="s">
        <v>130</v>
      </c>
      <c r="C13" s="3"/>
      <c r="D13" s="3"/>
      <c r="E13" s="7" t="s">
        <v>6</v>
      </c>
      <c r="F13" s="4">
        <v>200</v>
      </c>
      <c r="G13" s="28"/>
      <c r="H13" s="13">
        <f t="shared" si="0"/>
        <v>0</v>
      </c>
      <c r="I13" s="16"/>
      <c r="J13" s="13">
        <f t="shared" si="1"/>
        <v>0</v>
      </c>
      <c r="K13" s="13">
        <f t="shared" si="2"/>
        <v>0</v>
      </c>
      <c r="M13" s="138"/>
      <c r="N13" s="138"/>
      <c r="O13" s="138"/>
    </row>
    <row r="14" spans="1:15" ht="27" customHeight="1">
      <c r="A14" s="3">
        <v>7</v>
      </c>
      <c r="B14" s="146" t="s">
        <v>131</v>
      </c>
      <c r="C14" s="3"/>
      <c r="D14" s="3"/>
      <c r="E14" s="7" t="s">
        <v>6</v>
      </c>
      <c r="F14" s="4">
        <v>400</v>
      </c>
      <c r="G14" s="28"/>
      <c r="H14" s="13">
        <f t="shared" si="0"/>
        <v>0</v>
      </c>
      <c r="I14" s="16"/>
      <c r="J14" s="13">
        <f t="shared" si="1"/>
        <v>0</v>
      </c>
      <c r="K14" s="13">
        <f t="shared" si="2"/>
        <v>0</v>
      </c>
      <c r="M14" s="138"/>
      <c r="N14" s="138"/>
      <c r="O14" s="138"/>
    </row>
    <row r="15" spans="1:15" ht="28.5" customHeight="1">
      <c r="A15" s="3">
        <v>8</v>
      </c>
      <c r="B15" s="8" t="s">
        <v>95</v>
      </c>
      <c r="C15" s="3"/>
      <c r="D15" s="3"/>
      <c r="E15" s="7" t="s">
        <v>6</v>
      </c>
      <c r="F15" s="4">
        <v>150</v>
      </c>
      <c r="G15" s="28"/>
      <c r="H15" s="13">
        <f t="shared" si="0"/>
        <v>0</v>
      </c>
      <c r="I15" s="16"/>
      <c r="J15" s="13">
        <f t="shared" si="1"/>
        <v>0</v>
      </c>
      <c r="K15" s="13">
        <f t="shared" si="2"/>
        <v>0</v>
      </c>
      <c r="M15" s="138"/>
      <c r="N15" s="138"/>
      <c r="O15" s="138"/>
    </row>
    <row r="16" spans="1:15" ht="27" customHeight="1">
      <c r="A16" s="3">
        <v>9</v>
      </c>
      <c r="B16" s="8" t="s">
        <v>96</v>
      </c>
      <c r="C16" s="3"/>
      <c r="D16" s="3"/>
      <c r="E16" s="7" t="s">
        <v>6</v>
      </c>
      <c r="F16" s="4">
        <v>250</v>
      </c>
      <c r="G16" s="28"/>
      <c r="H16" s="13">
        <f t="shared" si="0"/>
        <v>0</v>
      </c>
      <c r="I16" s="16"/>
      <c r="J16" s="13">
        <f t="shared" si="1"/>
        <v>0</v>
      </c>
      <c r="K16" s="13">
        <f t="shared" si="2"/>
        <v>0</v>
      </c>
      <c r="M16" s="138"/>
      <c r="N16" s="138"/>
      <c r="O16" s="138"/>
    </row>
    <row r="17" spans="1:15" ht="28.5" customHeight="1">
      <c r="A17" s="3">
        <v>10</v>
      </c>
      <c r="B17" s="47" t="s">
        <v>109</v>
      </c>
      <c r="C17" s="105"/>
      <c r="D17" s="3"/>
      <c r="E17" s="7" t="s">
        <v>6</v>
      </c>
      <c r="F17" s="4">
        <v>50</v>
      </c>
      <c r="G17" s="28"/>
      <c r="H17" s="13">
        <f t="shared" si="0"/>
        <v>0</v>
      </c>
      <c r="I17" s="126"/>
      <c r="J17" s="13">
        <f t="shared" si="1"/>
        <v>0</v>
      </c>
      <c r="K17" s="13">
        <f t="shared" si="2"/>
        <v>0</v>
      </c>
      <c r="M17" s="138"/>
      <c r="N17" s="138"/>
      <c r="O17" s="138"/>
    </row>
    <row r="18" spans="1:15" ht="19.5" customHeight="1">
      <c r="A18" s="3">
        <v>11</v>
      </c>
      <c r="B18" s="184" t="s">
        <v>145</v>
      </c>
      <c r="C18" s="3"/>
      <c r="D18" s="3"/>
      <c r="E18" s="7" t="s">
        <v>6</v>
      </c>
      <c r="F18" s="4">
        <v>1000</v>
      </c>
      <c r="G18" s="28"/>
      <c r="H18" s="13">
        <f t="shared" si="0"/>
        <v>0</v>
      </c>
      <c r="I18" s="16"/>
      <c r="J18" s="13">
        <f t="shared" si="1"/>
        <v>0</v>
      </c>
      <c r="K18" s="13">
        <f t="shared" si="2"/>
        <v>0</v>
      </c>
      <c r="M18" s="138"/>
      <c r="N18" s="138"/>
      <c r="O18" s="138"/>
    </row>
    <row r="19" spans="1:15" ht="19.5" customHeight="1">
      <c r="A19" s="3">
        <v>12</v>
      </c>
      <c r="B19" s="3" t="s">
        <v>97</v>
      </c>
      <c r="C19" s="3"/>
      <c r="D19" s="3"/>
      <c r="E19" s="7" t="s">
        <v>6</v>
      </c>
      <c r="F19" s="4">
        <v>2700</v>
      </c>
      <c r="G19" s="28"/>
      <c r="H19" s="13">
        <f t="shared" si="0"/>
        <v>0</v>
      </c>
      <c r="I19" s="16"/>
      <c r="J19" s="13">
        <f t="shared" si="1"/>
        <v>0</v>
      </c>
      <c r="K19" s="13">
        <f t="shared" si="2"/>
        <v>0</v>
      </c>
      <c r="M19" s="138"/>
      <c r="N19" s="138"/>
      <c r="O19" s="138"/>
    </row>
    <row r="20" spans="1:15" ht="19.5" customHeight="1">
      <c r="A20" s="3">
        <v>13</v>
      </c>
      <c r="B20" s="3" t="s">
        <v>98</v>
      </c>
      <c r="C20" s="3"/>
      <c r="D20" s="3"/>
      <c r="E20" s="7" t="s">
        <v>6</v>
      </c>
      <c r="F20" s="4">
        <v>16000</v>
      </c>
      <c r="G20" s="28"/>
      <c r="H20" s="44">
        <f t="shared" si="0"/>
        <v>0</v>
      </c>
      <c r="I20" s="16"/>
      <c r="J20" s="13">
        <f t="shared" si="1"/>
        <v>0</v>
      </c>
      <c r="K20" s="44">
        <f t="shared" si="2"/>
        <v>0</v>
      </c>
      <c r="M20" s="138"/>
      <c r="N20" s="138"/>
      <c r="O20" s="138"/>
    </row>
    <row r="21" spans="1:15" ht="20.25" customHeight="1">
      <c r="A21" s="199" t="s">
        <v>166</v>
      </c>
      <c r="B21" s="200"/>
      <c r="C21" s="200"/>
      <c r="D21" s="200"/>
      <c r="E21" s="200"/>
      <c r="F21" s="200"/>
      <c r="G21" s="200"/>
      <c r="H21" s="56">
        <f>SUM(H8:H20)</f>
        <v>0</v>
      </c>
      <c r="I21" s="57"/>
      <c r="J21" s="57"/>
      <c r="K21" s="56">
        <f>SUM(K8:K20)</f>
        <v>0</v>
      </c>
      <c r="M21" s="139"/>
      <c r="N21" s="48"/>
      <c r="O21" s="139"/>
    </row>
    <row r="22" spans="8:11" ht="12.75">
      <c r="H22" s="11" t="s">
        <v>1</v>
      </c>
      <c r="K22" s="11" t="s">
        <v>1</v>
      </c>
    </row>
    <row r="23" spans="1:11" ht="12.75">
      <c r="A23" s="225" t="s">
        <v>110</v>
      </c>
      <c r="B23" s="225"/>
      <c r="C23" s="225"/>
      <c r="H23" s="11" t="s">
        <v>1</v>
      </c>
      <c r="K23" s="11" t="s">
        <v>1</v>
      </c>
    </row>
    <row r="24" spans="1:11" ht="12.75">
      <c r="A24" s="148"/>
      <c r="B24" s="148"/>
      <c r="C24" s="148"/>
      <c r="H24" s="11"/>
      <c r="K24" s="11"/>
    </row>
    <row r="25" spans="1:11" ht="27.75" customHeight="1">
      <c r="A25" s="226" t="s">
        <v>139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</row>
    <row r="26" spans="8:11" ht="12.75">
      <c r="H26" s="11" t="s">
        <v>1</v>
      </c>
      <c r="K26" s="11" t="s">
        <v>1</v>
      </c>
    </row>
    <row r="27" spans="2:11" ht="12.75">
      <c r="B27" s="198" t="s">
        <v>122</v>
      </c>
      <c r="C27" s="198"/>
      <c r="D27" s="134"/>
      <c r="E27" s="134"/>
      <c r="F27" s="134"/>
      <c r="G27" s="134"/>
      <c r="H27" s="135"/>
      <c r="I27" s="134" t="s">
        <v>1</v>
      </c>
      <c r="J27" s="134"/>
      <c r="K27" s="135"/>
    </row>
    <row r="28" spans="2:11" ht="50.25" customHeight="1">
      <c r="B28" s="197" t="s">
        <v>157</v>
      </c>
      <c r="C28" s="198"/>
      <c r="D28" s="198"/>
      <c r="E28" s="198"/>
      <c r="F28" s="198"/>
      <c r="G28" s="198"/>
      <c r="H28" s="198"/>
      <c r="I28" s="198"/>
      <c r="J28" s="198"/>
      <c r="K28" s="198"/>
    </row>
  </sheetData>
  <mergeCells count="6">
    <mergeCell ref="B28:K28"/>
    <mergeCell ref="A21:G21"/>
    <mergeCell ref="A23:C23"/>
    <mergeCell ref="C2:F2"/>
    <mergeCell ref="B27:C27"/>
    <mergeCell ref="A25:K25"/>
  </mergeCells>
  <printOptions/>
  <pageMargins left="0.7874015748031497" right="0.7874015748031497" top="0.984251968503937" bottom="0.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2013-07-16T10:04:04Z</cp:lastPrinted>
  <dcterms:created xsi:type="dcterms:W3CDTF">2004-07-09T07:59:18Z</dcterms:created>
  <dcterms:modified xsi:type="dcterms:W3CDTF">2013-07-16T12:46:40Z</dcterms:modified>
  <cp:category/>
  <cp:version/>
  <cp:contentType/>
  <cp:contentStatus/>
</cp:coreProperties>
</file>