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14" activeTab="1"/>
  </bookViews>
  <sheets>
    <sheet name="Pakiet 4 - venflony" sheetId="1" r:id="rId1"/>
    <sheet name="Pakiet 6 Kapturki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<sst xmlns="http://schemas.openxmlformats.org/spreadsheetml/2006/main" count="86" uniqueCount="46">
  <si>
    <r>
      <t xml:space="preserve">Zamawiajacy wymaga: 
</t>
    </r>
    <r>
      <rPr>
        <sz val="8"/>
        <rFont val="Arial CE"/>
        <family val="0"/>
      </rPr>
      <t>Aby</t>
    </r>
    <r>
      <rPr>
        <sz val="10"/>
        <rFont val="Arial CE"/>
        <family val="0"/>
      </rPr>
      <t xml:space="preserve"> </t>
    </r>
    <r>
      <rPr>
        <sz val="8"/>
        <rFont val="Arial CE"/>
        <family val="0"/>
      </rPr>
      <t>asortyment ze wszystkich pozycji  był sterylny, pakowany pojedyńczo</t>
    </r>
    <r>
      <rPr>
        <b/>
        <sz val="10"/>
        <rFont val="Arial CE"/>
        <family val="0"/>
      </rPr>
      <t xml:space="preserve">
</t>
    </r>
    <r>
      <rPr>
        <b/>
        <sz val="8"/>
        <rFont val="Arial CE"/>
        <family val="0"/>
      </rPr>
      <t xml:space="preserve">poz. 4 </t>
    </r>
    <r>
      <rPr>
        <sz val="8"/>
        <rFont val="Arial CE"/>
        <family val="0"/>
      </rPr>
      <t xml:space="preserve">zamawiający wymaga, aby kaniule wyposażone były w kulowo suwakowy zawór odcinający , eliminujący ryzyko powstania zatoru powietrznego oraz zapobiegający niebezpieczeństwu wynikającemu z ekspozycji personelu szpitalnego na kontakt z krwią 
</t>
    </r>
    <r>
      <rPr>
        <b/>
        <sz val="8"/>
        <rFont val="Arial CE"/>
        <family val="0"/>
      </rPr>
      <t>poz. 4 - 7</t>
    </r>
    <r>
      <rPr>
        <sz val="8"/>
        <rFont val="Arial CE"/>
        <family val="0"/>
      </rPr>
      <t xml:space="preserve"> zamawiający nie wymaga, aby kaniule pochodziły od jednego producenta, natomiast  wymaga, aby w danej pozycji wszystkie kaniule pochodziły od jednego producenta</t>
    </r>
  </si>
  <si>
    <t xml:space="preserve"> </t>
  </si>
  <si>
    <t>Lp.</t>
  </si>
  <si>
    <t>Ilość</t>
  </si>
  <si>
    <t>Cena jedn. netto</t>
  </si>
  <si>
    <t>VAT  %</t>
  </si>
  <si>
    <t>szt.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</si>
  <si>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</si>
  <si>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</si>
  <si>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</si>
  <si>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</si>
  <si>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</si>
  <si>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</si>
  <si>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</si>
  <si>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</si>
  <si>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</si>
  <si>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</si>
  <si>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</si>
  <si>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4.</t>
  </si>
  <si>
    <t>5.</t>
  </si>
  <si>
    <t>6.</t>
  </si>
  <si>
    <t xml:space="preserve">Korek Luer - Lok </t>
  </si>
  <si>
    <t xml:space="preserve">Igła jednorazowa do Peanów 0,25 x 8 mm lub 0,3 x 8 mm </t>
  </si>
  <si>
    <t xml:space="preserve"> 1.</t>
  </si>
  <si>
    <t>Numer katalogowy</t>
  </si>
  <si>
    <t>F</t>
  </si>
  <si>
    <t>7.</t>
  </si>
  <si>
    <t xml:space="preserve"> 3.</t>
  </si>
  <si>
    <t>8.</t>
  </si>
  <si>
    <t>Załącznik 2  -  FORMULARZ CENOWY</t>
  </si>
  <si>
    <t>Załącznik nr 2  -  FORMULARZ CENOWY</t>
  </si>
  <si>
    <t xml:space="preserve">  Pakiet nr 4 - IGŁY MOTYLEK, VENFLONY</t>
  </si>
  <si>
    <t xml:space="preserve">  Pakiet nr 6- kapturki do termometru</t>
  </si>
  <si>
    <t>UWAGA !</t>
  </si>
  <si>
    <r>
      <t xml:space="preserve">Zamawiajacy dopuszcza:
</t>
    </r>
    <r>
      <rPr>
        <b/>
        <sz val="8"/>
        <rFont val="Arial CE"/>
        <family val="0"/>
      </rPr>
      <t>poz. 3</t>
    </r>
    <r>
      <rPr>
        <b/>
        <sz val="10"/>
        <rFont val="Arial CE"/>
        <family val="0"/>
      </rPr>
      <t xml:space="preserve"> </t>
    </r>
    <r>
      <rPr>
        <sz val="8"/>
        <rFont val="Arial CE"/>
        <family val="0"/>
      </rPr>
      <t>dopuszcza korki luer lock, które posiadają trzpień zamykający światło kaniul położony poniżej własnej krawędzi.</t>
    </r>
  </si>
  <si>
    <r>
      <t>Kaniula dziecięca</t>
    </r>
    <r>
      <rPr>
        <sz val="9"/>
        <rFont val="Times New Roman"/>
        <family val="1"/>
      </rPr>
      <t xml:space="preserve"> wykonana z PTFE (podwójnie czyszczonego teflonu), powinna posiadać zdejmowany uchwyt ułatwiający wprowadzanie do naczynia, oraz ma charakteryzować się max. przepływem 13 ml/min.dopuszcza się podanie kaniul w rozmiarach określonych w międzynarodowych jednostkach Gearge, przy równoczesnym zachowaniu standardowej kolorystyki i numeracji polskiej.Pakowane w sztywne opakowanie typuTyvec
zabezpieczajace przed utrata jałowości.
Rozmiary 0,6-0,7  (24G-26G )</t>
    </r>
  </si>
  <si>
    <r>
      <t>Kaniula tętnicza</t>
    </r>
    <r>
      <rPr>
        <sz val="9"/>
        <rFont val="Times New Roman"/>
        <family val="1"/>
      </rPr>
      <t xml:space="preserve"> z zaworem odcinającym 20 G dł. 45 mm</t>
    </r>
  </si>
  <si>
    <r>
      <t>Igła motylek</t>
    </r>
    <r>
      <rPr>
        <sz val="9"/>
        <rFont val="Times New Roman"/>
        <family val="1"/>
      </rPr>
      <t xml:space="preserve"> 0,5 x 19 - 20mm ; 0,6 x 19 mm; 0,7 x 19 mm; 0,8 x 19 mm; 1,1 x 19 mm  zakończona drenem typ Luer - Lock, lub typu Luer kompatybilnym z Luer-Lock</t>
    </r>
  </si>
  <si>
    <r>
      <t>Kaniula venflon</t>
    </r>
    <r>
      <rPr>
        <sz val="9"/>
        <rFont val="Times New Roman"/>
        <family val="1"/>
      </rPr>
      <t>- Kaniula ma posiadać  min. 4 paski radiacyjne , pakowane w opakowanie typu "bezpiecznego", gdzie część papierowa poprzez swą wielowarstwową strukturę nie ulega rozerwaniu, a tym samym zabezpiecza przed niezamierzoną utratą jałowości w trakcie użytkowania, przechowywania i transportu. Kaniule powinny posiadać rodzaj steryliacji, rozmiar, numer serii, natomiast na opakowaniu zbiorczym wartość przepływu, z jakiego materiału wykonana jest kaniula oraz długość kaniuli. Powierzchnia kaniuli powinna być idealnie gładka i musi posiadać samozatrzaskowy port boczny (samozamykajacy się korek portu bocznego), może być wykonna z poliuretanu. 
Rozmiary -  24G</t>
    </r>
  </si>
  <si>
    <r>
      <t>Zamknięty system dostępu naczyniowego</t>
    </r>
    <r>
      <rPr>
        <sz val="9"/>
        <rFont val="Times New Roman"/>
        <family val="1"/>
      </rPr>
      <t xml:space="preserve">, bezigłowy do wielokrotnej aktywacji, bez mechanicznych części wewnętrznych w technologi podzielnej mębrany silikonowej osadzonej na przeźroczystym plastykowym konektorze z końcówką LUER, z prostym torem przepływu. </t>
    </r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</si>
  <si>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</si>
  <si>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t>Nazwa handlowa i producent</t>
  </si>
  <si>
    <t>Suma</t>
  </si>
  <si>
    <t>9.</t>
  </si>
  <si>
    <r>
      <t>Kaniula venflon</t>
    </r>
    <r>
      <rPr>
        <sz val="9"/>
        <color indexed="8"/>
        <rFont val="Times New Roman"/>
        <family val="1"/>
      </rPr>
      <t>- Kaniula  wykonana z biokampatybilnego poliuretanu z załączonymi opublikowanymi badaniami klinicznymi na biokompatybilność poliuretanu potwierdzającymi wpływ rodzaju materiału na ryzyko powstawania zakrzepowego zapalenia żył, z samodomykającym sie korkiem portu bocznego, z zastawką antyzwrotną zapobiegającą zwrotnemu wypływowi krwi w momencie wkłucia wyposażona w automatyczny zatrzask o konstrukcji zabezpieczającej igłę przed zakłuciem oraz zapobiegający rozpryskiwaniu się krwi poprzez posiadanie systemu kapilar,  , minimum sześć wtopionych na całej długości kaniuli pasków rtg. Pakowana w sztywne opakowanie w systemie Tyvec zabezpieczające przed utratą jałowości.
Rozmiary -  22G, 20G, 18G, 17G, 16G, 14 G</t>
    </r>
  </si>
  <si>
    <r>
      <t>Kaniula venflon</t>
    </r>
    <r>
      <rPr>
        <sz val="9"/>
        <color indexed="8"/>
        <rFont val="Times New Roman"/>
        <family val="1"/>
      </rPr>
      <t>- Kaniula  wykonana z biokampatybilnego poliuretanu z załączonymi opublikowanymi badaniami klinicznymi na biokompatybilność poliuretanu potwierdzającymi wpływ rodzaju materiału na ryzyko powstawania zakrzepowego zapalenia żył, z samodomykającym sie korkiem portu bocznego, z zastawką antyzwrotną zapobiegającą zwrotnemu wypływowi krwi w momencie wkłucia, minimum sześć wtopionych na całej długości kaniuli pasków rtg.
Pakowana w sztywne opakowanie w systemie Tyvec zabezpieczające przed utratą jałowości.
Rozmiary -  22G, 20G, 18G, 17G, 16G, 14 G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</si>
</sst>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_ ;[Red]\-#,##0.00\ 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0"/>
    </font>
    <font>
      <sz val="10"/>
      <name val="Arial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 vertical="top"/>
      <protection/>
    </xf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4" fontId="0" fillId="0" borderId="11" xfId="0" applyNumberFormat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right"/>
    </xf>
    <xf numFmtId="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2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6" fillId="0" borderId="1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O24"/>
  <sheetViews>
    <sheetView zoomScalePageLayoutView="0" workbookViewId="0" topLeftCell="A7">
      <selection activeCell="B12" sqref="C12"/>
    </sheetView>
  </sheetViews>
  <sheetFormatPr defaultColWidth="9.00390625" defaultRowHeight="12.75"/>
  <cols>
    <col min="1" max="1" width="4.25390625" style="0" customWidth="1"/>
    <col min="2" max="2" width="48.75390625" style="0" customWidth="1"/>
    <col min="3" max="3" width="11.75390625" style="0" customWidth="1"/>
    <col min="4" max="4" width="10.75390625" style="0" customWidth="1"/>
    <col min="5" max="5" width="5.625" style="0" customWidth="1"/>
    <col min="6" max="6" width="6.75390625" style="0" customWidth="1"/>
    <col min="7" max="7" width="6.375" style="0" customWidth="1"/>
    <col min="8" max="8" width="11.25390625" style="0" customWidth="1"/>
    <col min="9" max="9" width="5.375" style="0" customWidth="1"/>
    <col min="10" max="10" width="7.875" style="0" customWidth="1"/>
    <col min="11" max="11" width="11.375" style="0" customWidth="1"/>
    <col min="13" max="13" width="9.75390625" style="0" bestFit="1" customWidth="1"/>
    <col min="15" max="15" width="10.75390625" style="0" bestFit="1" customWidth="1"/>
  </cols>
  <sheetData>
    <row r="1" spans="1:11" ht="12.75">
      <c r="A1" s="25" t="s">
        <v>29</v>
      </c>
      <c r="B1" s="35"/>
      <c r="C1" s="19"/>
      <c r="D1" s="19"/>
      <c r="E1" s="19"/>
      <c r="F1" s="19"/>
      <c r="G1" s="19"/>
      <c r="H1" s="19"/>
      <c r="I1" s="19"/>
      <c r="J1" s="19"/>
      <c r="K1" s="19"/>
    </row>
    <row r="2" spans="2:11" ht="12.75">
      <c r="B2" s="19"/>
      <c r="C2" s="47" t="s">
        <v>1</v>
      </c>
      <c r="D2" s="47"/>
      <c r="E2" s="47"/>
      <c r="F2" s="47"/>
      <c r="G2" s="19"/>
      <c r="H2" s="19"/>
      <c r="I2" s="19"/>
      <c r="J2" s="19"/>
      <c r="K2" s="19"/>
    </row>
    <row r="3" spans="2:11" ht="12.75">
      <c r="B3" s="30" t="s">
        <v>31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38"/>
      <c r="C4" s="38"/>
      <c r="D4" s="38"/>
      <c r="E4" s="19"/>
      <c r="F4" s="19"/>
      <c r="G4" s="19"/>
      <c r="H4" s="19"/>
      <c r="I4" s="19"/>
      <c r="J4" s="19"/>
      <c r="K4" s="19"/>
    </row>
    <row r="5" spans="2:11" ht="12.75">
      <c r="B5" s="19"/>
      <c r="C5" s="30"/>
      <c r="D5" s="30"/>
      <c r="E5" s="19"/>
      <c r="F5" s="19"/>
      <c r="G5" s="19"/>
      <c r="H5" s="19"/>
      <c r="I5" s="19"/>
      <c r="J5" s="19"/>
      <c r="K5" s="19"/>
    </row>
    <row r="6" spans="1:11" ht="63.75">
      <c r="A6" s="12" t="s">
        <v>2</v>
      </c>
      <c r="B6" s="31" t="s">
        <v>16</v>
      </c>
      <c r="C6" s="32" t="s">
        <v>24</v>
      </c>
      <c r="D6" s="32" t="s">
        <v>41</v>
      </c>
      <c r="E6" s="32" t="s">
        <v>15</v>
      </c>
      <c r="F6" s="32" t="s">
        <v>3</v>
      </c>
      <c r="G6" s="32" t="s">
        <v>4</v>
      </c>
      <c r="H6" s="32" t="s">
        <v>14</v>
      </c>
      <c r="I6" s="32" t="s">
        <v>5</v>
      </c>
      <c r="J6" s="32" t="s">
        <v>12</v>
      </c>
      <c r="K6" s="32" t="s">
        <v>13</v>
      </c>
    </row>
    <row r="7" spans="1:15" ht="12.75">
      <c r="A7" s="5"/>
      <c r="B7" s="5"/>
      <c r="C7" s="5"/>
      <c r="D7" s="5"/>
      <c r="E7" s="5"/>
      <c r="F7" s="6" t="s">
        <v>7</v>
      </c>
      <c r="G7" s="6" t="s">
        <v>11</v>
      </c>
      <c r="H7" s="6" t="s">
        <v>8</v>
      </c>
      <c r="I7" s="6" t="s">
        <v>9</v>
      </c>
      <c r="J7" s="6" t="s">
        <v>10</v>
      </c>
      <c r="K7" s="6" t="s">
        <v>25</v>
      </c>
      <c r="O7" s="35"/>
    </row>
    <row r="8" spans="1:15" ht="39.75" customHeight="1">
      <c r="A8" s="22" t="s">
        <v>23</v>
      </c>
      <c r="B8" s="41" t="s">
        <v>37</v>
      </c>
      <c r="C8" s="18"/>
      <c r="D8" s="18"/>
      <c r="E8" s="27" t="s">
        <v>6</v>
      </c>
      <c r="F8" s="21">
        <v>10000</v>
      </c>
      <c r="G8" s="20"/>
      <c r="H8" s="20">
        <f aca="true" t="shared" si="0" ref="H8:H14">(F8*G8)</f>
        <v>0</v>
      </c>
      <c r="I8" s="28"/>
      <c r="J8" s="20">
        <f aca="true" t="shared" si="1" ref="J8:J14">(H8*I8)</f>
        <v>0</v>
      </c>
      <c r="K8" s="20">
        <f aca="true" t="shared" si="2" ref="K8:K14">(H8+J8)</f>
        <v>0</v>
      </c>
      <c r="O8" s="36"/>
    </row>
    <row r="9" spans="1:15" ht="21" customHeight="1">
      <c r="A9" s="22" t="s">
        <v>17</v>
      </c>
      <c r="B9" s="39" t="s">
        <v>22</v>
      </c>
      <c r="C9" s="18"/>
      <c r="D9" s="18"/>
      <c r="E9" s="27" t="s">
        <v>6</v>
      </c>
      <c r="F9" s="21">
        <v>3000</v>
      </c>
      <c r="G9" s="20"/>
      <c r="H9" s="20">
        <f>(F9*G9)</f>
        <v>0</v>
      </c>
      <c r="I9" s="28"/>
      <c r="J9" s="20">
        <f>(H9*I9)</f>
        <v>0</v>
      </c>
      <c r="K9" s="20">
        <f>(H9+J9)</f>
        <v>0</v>
      </c>
      <c r="M9" s="36"/>
      <c r="N9" s="36"/>
      <c r="O9" s="36"/>
    </row>
    <row r="10" spans="1:15" ht="18.75" customHeight="1">
      <c r="A10" s="22" t="s">
        <v>27</v>
      </c>
      <c r="B10" s="39" t="s">
        <v>21</v>
      </c>
      <c r="C10" s="18"/>
      <c r="D10" s="18"/>
      <c r="E10" s="27" t="s">
        <v>6</v>
      </c>
      <c r="F10" s="21">
        <v>40000</v>
      </c>
      <c r="G10" s="20"/>
      <c r="H10" s="20">
        <f t="shared" si="0"/>
        <v>0</v>
      </c>
      <c r="I10" s="28"/>
      <c r="J10" s="20">
        <f t="shared" si="1"/>
        <v>0</v>
      </c>
      <c r="K10" s="20">
        <f t="shared" si="2"/>
        <v>0</v>
      </c>
      <c r="M10" s="36"/>
      <c r="N10" s="36"/>
      <c r="O10" s="36"/>
    </row>
    <row r="11" spans="1:15" ht="21" customHeight="1">
      <c r="A11" s="22" t="s">
        <v>18</v>
      </c>
      <c r="B11" s="41" t="s">
        <v>36</v>
      </c>
      <c r="C11" s="18"/>
      <c r="D11" s="18"/>
      <c r="E11" s="27" t="s">
        <v>6</v>
      </c>
      <c r="F11" s="21">
        <v>600</v>
      </c>
      <c r="G11" s="20"/>
      <c r="H11" s="20">
        <f t="shared" si="0"/>
        <v>0</v>
      </c>
      <c r="I11" s="28"/>
      <c r="J11" s="20">
        <f t="shared" si="1"/>
        <v>0</v>
      </c>
      <c r="K11" s="20">
        <f t="shared" si="2"/>
        <v>0</v>
      </c>
      <c r="M11" s="36"/>
      <c r="N11" s="36"/>
      <c r="O11" s="36"/>
    </row>
    <row r="12" spans="1:15" ht="111" customHeight="1">
      <c r="A12" s="22" t="s">
        <v>19</v>
      </c>
      <c r="B12" s="41" t="s">
        <v>35</v>
      </c>
      <c r="C12" s="18"/>
      <c r="D12" s="18"/>
      <c r="E12" s="27" t="s">
        <v>6</v>
      </c>
      <c r="F12" s="21">
        <v>2000</v>
      </c>
      <c r="G12" s="20"/>
      <c r="H12" s="20">
        <f>(F12*G12)</f>
        <v>0</v>
      </c>
      <c r="I12" s="28"/>
      <c r="J12" s="20">
        <f>(H12*I12)</f>
        <v>0</v>
      </c>
      <c r="K12" s="20">
        <f>(H12+J12)</f>
        <v>0</v>
      </c>
      <c r="M12" s="36"/>
      <c r="N12" s="36"/>
      <c r="O12" s="36"/>
    </row>
    <row r="13" spans="1:15" ht="137.25" customHeight="1">
      <c r="A13" s="22" t="s">
        <v>20</v>
      </c>
      <c r="B13" s="42" t="s">
        <v>45</v>
      </c>
      <c r="C13" s="14"/>
      <c r="D13" s="14"/>
      <c r="E13" s="7" t="s">
        <v>6</v>
      </c>
      <c r="F13" s="4">
        <v>30000</v>
      </c>
      <c r="G13" s="10"/>
      <c r="H13" s="15">
        <f t="shared" si="0"/>
        <v>0</v>
      </c>
      <c r="I13" s="11"/>
      <c r="J13" s="10">
        <f t="shared" si="1"/>
        <v>0</v>
      </c>
      <c r="K13" s="15">
        <f t="shared" si="2"/>
        <v>0</v>
      </c>
      <c r="M13" s="36"/>
      <c r="N13" s="36"/>
      <c r="O13" s="36"/>
    </row>
    <row r="14" spans="1:15" ht="122.25" customHeight="1">
      <c r="A14" s="22" t="s">
        <v>26</v>
      </c>
      <c r="B14" s="42" t="s">
        <v>44</v>
      </c>
      <c r="C14" s="14"/>
      <c r="D14" s="14"/>
      <c r="E14" s="7" t="s">
        <v>6</v>
      </c>
      <c r="F14" s="4">
        <v>7000</v>
      </c>
      <c r="G14" s="10"/>
      <c r="H14" s="15">
        <f t="shared" si="0"/>
        <v>0</v>
      </c>
      <c r="I14" s="11"/>
      <c r="J14" s="10">
        <f t="shared" si="1"/>
        <v>0</v>
      </c>
      <c r="K14" s="15">
        <f t="shared" si="2"/>
        <v>0</v>
      </c>
      <c r="M14" s="36"/>
      <c r="N14" s="36"/>
      <c r="O14" s="36"/>
    </row>
    <row r="15" spans="1:15" ht="147" customHeight="1">
      <c r="A15" s="22" t="s">
        <v>28</v>
      </c>
      <c r="B15" s="40" t="s">
        <v>38</v>
      </c>
      <c r="C15" s="14"/>
      <c r="D15" s="14"/>
      <c r="E15" s="7" t="s">
        <v>6</v>
      </c>
      <c r="F15" s="21">
        <v>2000</v>
      </c>
      <c r="G15" s="20"/>
      <c r="H15" s="15">
        <f>(F15*G15)</f>
        <v>0</v>
      </c>
      <c r="I15" s="11"/>
      <c r="J15" s="10">
        <f>(H15*I15)</f>
        <v>0</v>
      </c>
      <c r="K15" s="15">
        <f>(H15+J15)</f>
        <v>0</v>
      </c>
      <c r="M15" s="36"/>
      <c r="N15" s="36"/>
      <c r="O15" s="36"/>
    </row>
    <row r="16" spans="1:15" ht="65.25" customHeight="1">
      <c r="A16" s="22" t="s">
        <v>43</v>
      </c>
      <c r="B16" s="40" t="s">
        <v>39</v>
      </c>
      <c r="C16" s="14"/>
      <c r="D16" s="14"/>
      <c r="E16" s="7" t="s">
        <v>6</v>
      </c>
      <c r="F16" s="4">
        <v>50</v>
      </c>
      <c r="G16" s="20"/>
      <c r="H16" s="15">
        <f>(F16*G16)</f>
        <v>0</v>
      </c>
      <c r="I16" s="11"/>
      <c r="J16" s="10">
        <f>(H16*I16)</f>
        <v>0</v>
      </c>
      <c r="K16" s="15">
        <f>(H16+J16)</f>
        <v>0</v>
      </c>
      <c r="M16" s="36"/>
      <c r="N16" s="36"/>
      <c r="O16" s="36"/>
    </row>
    <row r="17" spans="1:15" ht="12.75">
      <c r="A17" s="48" t="s">
        <v>42</v>
      </c>
      <c r="B17" s="49"/>
      <c r="C17" s="49"/>
      <c r="D17" s="49"/>
      <c r="E17" s="49"/>
      <c r="F17" s="49"/>
      <c r="G17" s="49"/>
      <c r="H17" s="17">
        <f>SUM(H8:H16)</f>
        <v>0</v>
      </c>
      <c r="I17" s="50"/>
      <c r="J17" s="50"/>
      <c r="K17" s="16">
        <f>SUM(K8:K16)</f>
        <v>0</v>
      </c>
      <c r="M17" s="37"/>
      <c r="N17" s="19"/>
      <c r="O17" s="37"/>
    </row>
    <row r="18" spans="1:15" ht="13.5" customHeight="1">
      <c r="A18" s="19"/>
      <c r="B18" s="19"/>
      <c r="C18" s="19"/>
      <c r="D18" s="19"/>
      <c r="E18" s="19"/>
      <c r="F18" s="19"/>
      <c r="G18" s="19"/>
      <c r="H18" s="9" t="s">
        <v>1</v>
      </c>
      <c r="K18" s="9" t="s">
        <v>1</v>
      </c>
      <c r="M18" s="19"/>
      <c r="N18" s="19"/>
      <c r="O18" s="19"/>
    </row>
    <row r="19" spans="1:11" ht="69" customHeight="1">
      <c r="A19" s="45" t="s">
        <v>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2.75">
      <c r="A20" s="19"/>
      <c r="B20" s="19"/>
      <c r="C20" s="19"/>
      <c r="D20" s="19"/>
      <c r="E20" s="19"/>
      <c r="F20" s="19"/>
      <c r="G20" s="19"/>
      <c r="H20" s="9"/>
      <c r="K20" s="9"/>
    </row>
    <row r="21" spans="1:11" ht="35.25" customHeight="1">
      <c r="A21" s="45" t="s">
        <v>34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3" spans="2:11" ht="12.75">
      <c r="B23" s="43" t="s">
        <v>33</v>
      </c>
      <c r="C23" s="43"/>
      <c r="D23" s="33"/>
      <c r="E23" s="33"/>
      <c r="F23" s="33"/>
      <c r="G23" s="33"/>
      <c r="H23" s="34"/>
      <c r="I23" s="33" t="s">
        <v>1</v>
      </c>
      <c r="J23" s="33"/>
      <c r="K23" s="34"/>
    </row>
    <row r="24" spans="2:11" ht="51.75" customHeight="1">
      <c r="B24" s="44" t="s">
        <v>40</v>
      </c>
      <c r="C24" s="43"/>
      <c r="D24" s="43"/>
      <c r="E24" s="43"/>
      <c r="F24" s="43"/>
      <c r="G24" s="43"/>
      <c r="H24" s="43"/>
      <c r="I24" s="43"/>
      <c r="J24" s="43"/>
      <c r="K24" s="43"/>
    </row>
  </sheetData>
  <sheetProtection/>
  <mergeCells count="7">
    <mergeCell ref="B23:C23"/>
    <mergeCell ref="B24:K24"/>
    <mergeCell ref="A21:K21"/>
    <mergeCell ref="C2:F2"/>
    <mergeCell ref="A17:G17"/>
    <mergeCell ref="I17:J17"/>
    <mergeCell ref="A19:K1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1"/>
  <dimension ref="A1:O12"/>
  <sheetViews>
    <sheetView tabSelected="1" workbookViewId="0" topLeftCell="A1">
      <selection activeCell="A8" sqref="A8:F8"/>
    </sheetView>
  </sheetViews>
  <sheetFormatPr defaultColWidth="9.00390625" defaultRowHeight="12.75"/>
  <cols>
    <col min="1" max="1" width="4.00390625" style="0" customWidth="1"/>
    <col min="2" max="2" width="49.75390625" style="0" customWidth="1"/>
    <col min="3" max="3" width="11.625" style="0" customWidth="1"/>
    <col min="4" max="4" width="12.00390625" style="0" customWidth="1"/>
    <col min="5" max="5" width="5.375" style="0" customWidth="1"/>
    <col min="6" max="6" width="6.875" style="0" customWidth="1"/>
    <col min="7" max="7" width="7.00390625" style="0" customWidth="1"/>
    <col min="8" max="8" width="11.625" style="0" customWidth="1"/>
    <col min="9" max="9" width="5.25390625" style="0" customWidth="1"/>
    <col min="10" max="10" width="7.125" style="0" customWidth="1"/>
    <col min="11" max="11" width="11.625" style="0" customWidth="1"/>
    <col min="13" max="13" width="10.75390625" style="0" customWidth="1"/>
    <col min="15" max="15" width="10.625" style="0" customWidth="1"/>
  </cols>
  <sheetData>
    <row r="1" spans="1:4" ht="12.75">
      <c r="A1" s="25" t="s">
        <v>30</v>
      </c>
      <c r="B1" s="26"/>
      <c r="C1" s="1"/>
      <c r="D1" s="1"/>
    </row>
    <row r="2" spans="1:8" ht="12.75">
      <c r="A2" s="2" t="s">
        <v>1</v>
      </c>
      <c r="B2" s="2" t="s">
        <v>1</v>
      </c>
      <c r="C2" s="2"/>
      <c r="D2" s="2"/>
      <c r="H2" t="s">
        <v>1</v>
      </c>
    </row>
    <row r="3" spans="1:4" ht="13.5" customHeight="1">
      <c r="A3" s="55" t="s">
        <v>32</v>
      </c>
      <c r="B3" s="56"/>
      <c r="C3" s="2"/>
      <c r="D3" s="2"/>
    </row>
    <row r="5" spans="2:4" ht="12.75">
      <c r="B5" s="2" t="s">
        <v>1</v>
      </c>
      <c r="C5" s="2"/>
      <c r="D5" s="2"/>
    </row>
    <row r="6" spans="1:11" ht="63.75">
      <c r="A6" s="12" t="s">
        <v>2</v>
      </c>
      <c r="B6" s="12" t="s">
        <v>16</v>
      </c>
      <c r="C6" s="13" t="s">
        <v>24</v>
      </c>
      <c r="D6" s="13" t="s">
        <v>41</v>
      </c>
      <c r="E6" s="13" t="s">
        <v>15</v>
      </c>
      <c r="F6" s="13" t="s">
        <v>3</v>
      </c>
      <c r="G6" s="13" t="s">
        <v>4</v>
      </c>
      <c r="H6" s="13" t="s">
        <v>14</v>
      </c>
      <c r="I6" s="13" t="s">
        <v>5</v>
      </c>
      <c r="J6" s="13" t="s">
        <v>12</v>
      </c>
      <c r="K6" s="13" t="s">
        <v>13</v>
      </c>
    </row>
    <row r="7" spans="1:15" ht="12.75">
      <c r="A7" s="5"/>
      <c r="B7" s="5"/>
      <c r="C7" s="5"/>
      <c r="D7" s="5"/>
      <c r="E7" s="5"/>
      <c r="F7" s="6" t="s">
        <v>7</v>
      </c>
      <c r="G7" s="6" t="s">
        <v>11</v>
      </c>
      <c r="H7" s="6" t="s">
        <v>8</v>
      </c>
      <c r="I7" s="6" t="s">
        <v>9</v>
      </c>
      <c r="J7" s="6" t="s">
        <v>10</v>
      </c>
      <c r="K7" s="6" t="s">
        <v>25</v>
      </c>
      <c r="M7" s="35"/>
      <c r="N7" s="35"/>
      <c r="O7" s="35"/>
    </row>
    <row r="8" spans="1:15" ht="47.25" customHeight="1">
      <c r="A8" s="3">
        <v>1</v>
      </c>
      <c r="B8" s="54" t="s">
        <v>37</v>
      </c>
      <c r="C8" s="8"/>
      <c r="D8" s="8"/>
      <c r="E8" s="7" t="s">
        <v>6</v>
      </c>
      <c r="F8" s="4">
        <v>20000</v>
      </c>
      <c r="G8" s="29"/>
      <c r="H8" s="15">
        <f>F8*G8</f>
        <v>0</v>
      </c>
      <c r="I8" s="11"/>
      <c r="J8" s="10">
        <f>H8*I8</f>
        <v>0</v>
      </c>
      <c r="K8" s="15">
        <f>H8+J8</f>
        <v>0</v>
      </c>
      <c r="M8" s="36"/>
      <c r="N8" s="36"/>
      <c r="O8" s="36"/>
    </row>
    <row r="9" spans="1:11" ht="20.25" customHeight="1">
      <c r="A9" s="52" t="s">
        <v>42</v>
      </c>
      <c r="B9" s="53"/>
      <c r="C9" s="53"/>
      <c r="D9" s="53"/>
      <c r="E9" s="53"/>
      <c r="F9" s="53"/>
      <c r="G9" s="53"/>
      <c r="H9" s="23">
        <f>SUM(H8)</f>
        <v>0</v>
      </c>
      <c r="I9" s="24"/>
      <c r="J9" s="24"/>
      <c r="K9" s="23">
        <f>SUM(K8)</f>
        <v>0</v>
      </c>
    </row>
    <row r="10" spans="8:11" ht="12.75">
      <c r="H10" s="9" t="s">
        <v>1</v>
      </c>
      <c r="K10" s="9" t="s">
        <v>1</v>
      </c>
    </row>
    <row r="11" spans="2:11" ht="12.75">
      <c r="B11" s="43" t="s">
        <v>33</v>
      </c>
      <c r="C11" s="43"/>
      <c r="D11" s="33"/>
      <c r="E11" s="33"/>
      <c r="F11" s="33"/>
      <c r="G11" s="33"/>
      <c r="H11" s="34"/>
      <c r="I11" s="33" t="s">
        <v>1</v>
      </c>
      <c r="J11" s="33"/>
      <c r="K11" s="34"/>
    </row>
    <row r="12" spans="2:11" ht="52.5" customHeight="1">
      <c r="B12" s="44" t="s">
        <v>40</v>
      </c>
      <c r="C12" s="43"/>
      <c r="D12" s="43"/>
      <c r="E12" s="43"/>
      <c r="F12" s="43"/>
      <c r="G12" s="43"/>
      <c r="H12" s="43"/>
      <c r="I12" s="43"/>
      <c r="J12" s="43"/>
      <c r="K12" s="43"/>
    </row>
  </sheetData>
  <mergeCells count="4">
    <mergeCell ref="B12:K12"/>
    <mergeCell ref="A9:G9"/>
    <mergeCell ref="B11:C11"/>
    <mergeCell ref="A3:B3"/>
  </mergeCells>
  <printOptions/>
  <pageMargins left="0.7874015748031497" right="0.1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2013-08-26T10:05:38Z</cp:lastPrinted>
  <dcterms:created xsi:type="dcterms:W3CDTF">2004-07-09T07:59:18Z</dcterms:created>
  <dcterms:modified xsi:type="dcterms:W3CDTF">2013-08-26T11:48:40Z</dcterms:modified>
  <cp:category/>
  <cp:version/>
  <cp:contentType/>
  <cp:contentStatus/>
</cp:coreProperties>
</file>