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505" activeTab="0"/>
  </bookViews>
  <sheets>
    <sheet name="Arkusz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<sst xmlns="http://schemas.openxmlformats.org/spreadsheetml/2006/main" count="73" uniqueCount="64">
  <si>
    <t>Załącznik nr 2 - Formularz cenowy</t>
  </si>
  <si>
    <t>Lp.</t>
  </si>
  <si>
    <t>Odczynnik</t>
  </si>
  <si>
    <t>Ilość oznaczeń na 36 miesięcy</t>
  </si>
  <si>
    <t>Nazwa handlowa odczynnika</t>
  </si>
  <si>
    <t>Nr Katalogowy</t>
  </si>
  <si>
    <t>Ilość testów z 1 op. w szt.</t>
  </si>
  <si>
    <t>Ilość op.</t>
  </si>
  <si>
    <t>Cena netto za 1 op.</t>
  </si>
  <si>
    <t>Wartość netto stanowiąca iloczyn A x B = C</t>
  </si>
  <si>
    <t>VAT %</t>
  </si>
  <si>
    <t>Kwota VAT</t>
  </si>
  <si>
    <t>Wartość brutto stanowiąca sumę C + E = F</t>
  </si>
  <si>
    <t>A</t>
  </si>
  <si>
    <t>B</t>
  </si>
  <si>
    <t>C</t>
  </si>
  <si>
    <t>D</t>
  </si>
  <si>
    <t>E</t>
  </si>
  <si>
    <t>F</t>
  </si>
  <si>
    <t>ALAT / GPT</t>
  </si>
  <si>
    <t>AspAT / GOT</t>
  </si>
  <si>
    <t>Bilirubina całkowita</t>
  </si>
  <si>
    <t>Glukoza</t>
  </si>
  <si>
    <t xml:space="preserve">Cholesterol </t>
  </si>
  <si>
    <t>Cholesterol HDL (met. Bezpośrednia)</t>
  </si>
  <si>
    <t>Fosfataza zasadowa</t>
  </si>
  <si>
    <t>Mocznik</t>
  </si>
  <si>
    <t>Kwas moczowy</t>
  </si>
  <si>
    <t>Amylaza/Diastaza</t>
  </si>
  <si>
    <t>Kreatynina</t>
  </si>
  <si>
    <t>Trójglicerydy</t>
  </si>
  <si>
    <t>Białko całkowite</t>
  </si>
  <si>
    <t>Białko w moczu i PMR</t>
  </si>
  <si>
    <t xml:space="preserve">Albumina </t>
  </si>
  <si>
    <t>Wapń</t>
  </si>
  <si>
    <t>Fosfor</t>
  </si>
  <si>
    <t>Żelazo</t>
  </si>
  <si>
    <t>Gamma-Glutamylotransferaza</t>
  </si>
  <si>
    <t>Magnez</t>
  </si>
  <si>
    <t>TIBC</t>
  </si>
  <si>
    <t>Troponina I</t>
  </si>
  <si>
    <t>CKMB Mass</t>
  </si>
  <si>
    <t>TSH</t>
  </si>
  <si>
    <t>Hemoglobina glikowana</t>
  </si>
  <si>
    <t>High sensitivity CRP</t>
  </si>
  <si>
    <t>Alkohol etylowy</t>
  </si>
  <si>
    <t>ISE (Na, K, Cl)</t>
  </si>
  <si>
    <t>IgE mono</t>
  </si>
  <si>
    <t>Antistreptollisyna (ASLO Latex )</t>
  </si>
  <si>
    <t>Czynnik reumatoidalny</t>
  </si>
  <si>
    <t>Bilirubina  bezpośrednia</t>
  </si>
  <si>
    <t>LDH</t>
  </si>
  <si>
    <t>Kwas mlekowy</t>
  </si>
  <si>
    <t>NTproBNP</t>
  </si>
  <si>
    <t>FT4</t>
  </si>
  <si>
    <t>FT3</t>
  </si>
  <si>
    <t>Kontrole, kalibratory, kuwety oraz części zużywalne do wykonania wymaganej ilości oznaczeń</t>
  </si>
  <si>
    <t>Dzierżawa 2 aparatów</t>
  </si>
  <si>
    <t>Nazwa aparatów</t>
  </si>
  <si>
    <t>SUMA</t>
  </si>
  <si>
    <t>Cena netto czynszu dzierżawnego na 1 miesiąc</t>
  </si>
  <si>
    <t>Okres dzierżawy
36 miesięcy</t>
  </si>
  <si>
    <t>Odczynniki biochemiczne wraz z dzierżawą 2 aparatów biochemicznych na okres 36 mc.</t>
  </si>
  <si>
    <t>Wartość brutto stanowiąca sumę 
C + E = F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</si>
</sst>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\ &quot;zł&quot;"/>
    <numFmt numFmtId="166" formatCode="#,##0.00\ &quot;zł&quot;"/>
    <numFmt numFmtId="167" formatCode="#,##0.00_ ;[Red]\-#,##0.00\ "/>
    <numFmt numFmtId="168" formatCode="#,##0.00\ _z_ł"/>
    <numFmt numFmtId="169" formatCode="0.000"/>
    <numFmt numFmtId="170" formatCode="0.0000"/>
    <numFmt numFmtId="171" formatCode="#,##0.000\ _z_ł"/>
    <numFmt numFmtId="172" formatCode="#,##0.0\ _z_ł"/>
    <numFmt numFmtId="173" formatCode="#,##0\ _z_ł"/>
    <numFmt numFmtId="174" formatCode="0.0"/>
    <numFmt numFmtId="175" formatCode="0.00000"/>
    <numFmt numFmtId="176" formatCode="h:mm:ss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000000"/>
    <numFmt numFmtId="182" formatCode="0.000000"/>
    <numFmt numFmtId="183" formatCode="00000"/>
    <numFmt numFmtId="184" formatCode="#,##0.0_ ;[Red]\-#,##0.0\ 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#,##0.0000"/>
    <numFmt numFmtId="194" formatCode="#,##0.000"/>
    <numFmt numFmtId="195" formatCode="#,##0.0"/>
    <numFmt numFmtId="196" formatCode="#,##0.0000\ &quot;zł&quot;;[Red]\-#,##0.0000\ &quot;zł&quot;"/>
    <numFmt numFmtId="197" formatCode="#\ ?/?"/>
    <numFmt numFmtId="198" formatCode="[$-415]d\ mmmm\ yyyy"/>
    <numFmt numFmtId="199" formatCode="#,##0.0000_ ;[Red]\-#,##0.0000\ "/>
    <numFmt numFmtId="200" formatCode="#,##0.0000\ [$€-1];[Red]\-#,##0.0000\ [$€-1]"/>
    <numFmt numFmtId="201" formatCode="&quot;Tak&quot;;&quot;Tak&quot;;&quot;Nie&quot;"/>
    <numFmt numFmtId="202" formatCode="&quot;Prawda&quot;;&quot;Prawda&quot;;&quot;Fałsz&quot;"/>
    <numFmt numFmtId="203" formatCode="&quot;Włączone&quot;;&quot;Włączone&quot;;&quot;Wyłączone&quot;"/>
    <numFmt numFmtId="204" formatCode="[$€-2]\ #,##0.00_);[Red]\([$€-2]\ #,##0.00\)"/>
    <numFmt numFmtId="205" formatCode="#,##0.000\ &quot;zł&quot;;[Red]\-#,##0.000\ &quot;zł&quot;"/>
    <numFmt numFmtId="206" formatCode="#,##0\ [$€-1];[Red]\-#,##0\ [$€-1]"/>
    <numFmt numFmtId="207" formatCode="#,##0\ &quot;zł&quot;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#,##0.00\ [$€-1];[Red]\-#,##0.00\ [$€-1]"/>
  </numFmts>
  <fonts count="28"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 vertical="top"/>
      <protection/>
    </xf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164" fontId="3" fillId="0" borderId="0" xfId="0" applyNumberFormat="1" applyFont="1" applyAlignment="1" applyProtection="1">
      <alignment horizontal="center"/>
      <protection hidden="1" locked="0"/>
    </xf>
    <xf numFmtId="165" fontId="2" fillId="0" borderId="0" xfId="0" applyNumberFormat="1" applyFont="1" applyAlignment="1" applyProtection="1">
      <alignment horizontal="center"/>
      <protection hidden="1" locked="0"/>
    </xf>
    <xf numFmtId="4" fontId="0" fillId="0" borderId="0" xfId="0" applyNumberFormat="1" applyAlignment="1" applyProtection="1">
      <alignment/>
      <protection hidden="1" locked="0"/>
    </xf>
    <xf numFmtId="166" fontId="2" fillId="0" borderId="0" xfId="0" applyNumberFormat="1" applyFont="1" applyAlignment="1" applyProtection="1">
      <alignment horizontal="right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right"/>
      <protection hidden="1" locked="0"/>
    </xf>
    <xf numFmtId="166" fontId="2" fillId="0" borderId="0" xfId="0" applyNumberFormat="1" applyFont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0" fillId="20" borderId="13" xfId="0" applyFill="1" applyBorder="1" applyAlignment="1" applyProtection="1">
      <alignment/>
      <protection hidden="1" locked="0"/>
    </xf>
    <xf numFmtId="0" fontId="0" fillId="20" borderId="14" xfId="0" applyFill="1" applyBorder="1" applyAlignment="1" applyProtection="1">
      <alignment/>
      <protection hidden="1" locked="0"/>
    </xf>
    <xf numFmtId="0" fontId="0" fillId="20" borderId="14" xfId="0" applyFill="1" applyBorder="1" applyAlignment="1" applyProtection="1">
      <alignment horizontal="center"/>
      <protection hidden="1" locked="0"/>
    </xf>
    <xf numFmtId="0" fontId="2" fillId="20" borderId="14" xfId="0" applyFont="1" applyFill="1" applyBorder="1" applyAlignment="1" applyProtection="1">
      <alignment horizontal="center"/>
      <protection hidden="1" locked="0"/>
    </xf>
    <xf numFmtId="4" fontId="2" fillId="20" borderId="14" xfId="0" applyNumberFormat="1" applyFont="1" applyFill="1" applyBorder="1" applyAlignment="1" applyProtection="1">
      <alignment horizontal="center"/>
      <protection hidden="1" locked="0"/>
    </xf>
    <xf numFmtId="0" fontId="2" fillId="20" borderId="15" xfId="0" applyFont="1" applyFill="1" applyBorder="1" applyAlignment="1" applyProtection="1">
      <alignment horizontal="center"/>
      <protection hidden="1" locked="0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3" fontId="5" fillId="0" borderId="17" xfId="0" applyNumberFormat="1" applyFont="1" applyFill="1" applyBorder="1" applyAlignment="1" applyProtection="1">
      <alignment horizontal="center"/>
      <protection hidden="1" locked="0"/>
    </xf>
    <xf numFmtId="0" fontId="5" fillId="0" borderId="17" xfId="0" applyFont="1" applyFill="1" applyBorder="1" applyAlignment="1" applyProtection="1">
      <alignment horizontal="left"/>
      <protection hidden="1"/>
    </xf>
    <xf numFmtId="44" fontId="5" fillId="0" borderId="17" xfId="0" applyNumberFormat="1" applyFont="1" applyFill="1" applyBorder="1" applyAlignment="1" applyProtection="1">
      <alignment/>
      <protection hidden="1" locked="0"/>
    </xf>
    <xf numFmtId="44" fontId="5" fillId="0" borderId="17" xfId="0" applyNumberFormat="1" applyFont="1" applyFill="1" applyBorder="1" applyAlignment="1" applyProtection="1">
      <alignment/>
      <protection hidden="1"/>
    </xf>
    <xf numFmtId="9" fontId="5" fillId="0" borderId="17" xfId="0" applyNumberFormat="1" applyFont="1" applyFill="1" applyBorder="1" applyAlignment="1" applyProtection="1">
      <alignment horizontal="center"/>
      <protection hidden="1"/>
    </xf>
    <xf numFmtId="44" fontId="5" fillId="0" borderId="18" xfId="0" applyNumberFormat="1" applyFont="1" applyFill="1" applyBorder="1" applyAlignment="1" applyProtection="1">
      <alignment/>
      <protection hidden="1"/>
    </xf>
    <xf numFmtId="9" fontId="5" fillId="0" borderId="0" xfId="56" applyFont="1" applyFill="1" applyAlignment="1" applyProtection="1">
      <alignment horizontal="center"/>
      <protection hidden="1" locked="0"/>
    </xf>
    <xf numFmtId="4" fontId="5" fillId="0" borderId="0" xfId="0" applyNumberFormat="1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5" fillId="0" borderId="19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3" fontId="5" fillId="0" borderId="20" xfId="0" applyNumberFormat="1" applyFont="1" applyFill="1" applyBorder="1" applyAlignment="1" applyProtection="1">
      <alignment horizontal="center"/>
      <protection hidden="1" locked="0"/>
    </xf>
    <xf numFmtId="9" fontId="5" fillId="0" borderId="20" xfId="0" applyNumberFormat="1" applyFont="1" applyFill="1" applyBorder="1" applyAlignment="1" applyProtection="1">
      <alignment horizontal="center"/>
      <protection hidden="1"/>
    </xf>
    <xf numFmtId="44" fontId="5" fillId="0" borderId="21" xfId="0" applyNumberFormat="1" applyFont="1" applyFill="1" applyBorder="1" applyAlignment="1" applyProtection="1">
      <alignment/>
      <protection hidden="1"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hidden="1" locked="0"/>
    </xf>
    <xf numFmtId="0" fontId="5" fillId="0" borderId="20" xfId="0" applyFont="1" applyFill="1" applyBorder="1" applyAlignment="1" applyProtection="1">
      <alignment horizontal="left"/>
      <protection hidden="1"/>
    </xf>
    <xf numFmtId="0" fontId="5" fillId="0" borderId="20" xfId="0" applyFont="1" applyFill="1" applyBorder="1" applyAlignment="1" applyProtection="1" quotePrefix="1">
      <alignment horizontal="center"/>
      <protection hidden="1"/>
    </xf>
    <xf numFmtId="3" fontId="5" fillId="0" borderId="20" xfId="0" applyNumberFormat="1" applyFont="1" applyFill="1" applyBorder="1" applyAlignment="1" applyProtection="1">
      <alignment horizontal="center"/>
      <protection hidden="1"/>
    </xf>
    <xf numFmtId="1" fontId="5" fillId="0" borderId="20" xfId="0" applyNumberFormat="1" applyFont="1" applyFill="1" applyBorder="1" applyAlignment="1" applyProtection="1">
      <alignment horizontal="center"/>
      <protection hidden="1"/>
    </xf>
    <xf numFmtId="3" fontId="5" fillId="20" borderId="20" xfId="0" applyNumberFormat="1" applyFont="1" applyFill="1" applyBorder="1" applyAlignment="1" applyProtection="1">
      <alignment horizontal="left"/>
      <protection hidden="1" locked="0"/>
    </xf>
    <xf numFmtId="3" fontId="5" fillId="20" borderId="20" xfId="0" applyNumberFormat="1" applyFont="1" applyFill="1" applyBorder="1" applyAlignment="1" applyProtection="1">
      <alignment horizontal="center"/>
      <protection hidden="1"/>
    </xf>
    <xf numFmtId="0" fontId="2" fillId="20" borderId="20" xfId="0" applyFont="1" applyFill="1" applyBorder="1" applyAlignment="1" applyProtection="1">
      <alignment horizontal="center" vertical="center" wrapText="1"/>
      <protection hidden="1" locked="0"/>
    </xf>
    <xf numFmtId="3" fontId="2" fillId="20" borderId="20" xfId="0" applyNumberFormat="1" applyFont="1" applyFill="1" applyBorder="1" applyAlignment="1" applyProtection="1">
      <alignment horizontal="center"/>
      <protection hidden="1" locked="0"/>
    </xf>
    <xf numFmtId="0" fontId="2" fillId="20" borderId="20" xfId="0" applyFont="1" applyFill="1" applyBorder="1" applyAlignment="1" applyProtection="1">
      <alignment horizontal="center"/>
      <protection hidden="1"/>
    </xf>
    <xf numFmtId="3" fontId="2" fillId="20" borderId="20" xfId="0" applyNumberFormat="1" applyFont="1" applyFill="1" applyBorder="1" applyAlignment="1" applyProtection="1">
      <alignment horizontal="center"/>
      <protection hidden="1"/>
    </xf>
    <xf numFmtId="4" fontId="2" fillId="20" borderId="20" xfId="0" applyNumberFormat="1" applyFont="1" applyFill="1" applyBorder="1" applyAlignment="1" applyProtection="1">
      <alignment horizontal="center"/>
      <protection hidden="1"/>
    </xf>
    <xf numFmtId="9" fontId="2" fillId="20" borderId="20" xfId="56" applyFont="1" applyFill="1" applyBorder="1" applyAlignment="1" applyProtection="1">
      <alignment horizontal="center"/>
      <protection hidden="1"/>
    </xf>
    <xf numFmtId="4" fontId="2" fillId="20" borderId="21" xfId="0" applyNumberFormat="1" applyFont="1" applyFill="1" applyBorder="1" applyAlignment="1" applyProtection="1">
      <alignment horizontal="center"/>
      <protection hidden="1"/>
    </xf>
    <xf numFmtId="9" fontId="2" fillId="0" borderId="0" xfId="56" applyFont="1" applyFill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0" fontId="2" fillId="0" borderId="2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22" xfId="0" applyNumberFormat="1" applyFont="1" applyBorder="1" applyAlignment="1" applyProtection="1">
      <alignment wrapText="1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44" fontId="0" fillId="0" borderId="22" xfId="0" applyNumberFormat="1" applyBorder="1" applyAlignment="1" applyProtection="1">
      <alignment horizontal="center" vertical="center"/>
      <protection hidden="1" locked="0"/>
    </xf>
    <xf numFmtId="9" fontId="0" fillId="0" borderId="22" xfId="0" applyNumberFormat="1" applyBorder="1" applyAlignment="1" applyProtection="1">
      <alignment horizontal="center" vertical="center"/>
      <protection hidden="1" locked="0"/>
    </xf>
    <xf numFmtId="44" fontId="0" fillId="0" borderId="23" xfId="0" applyNumberFormat="1" applyBorder="1" applyAlignment="1" applyProtection="1">
      <alignment horizontal="center" vertical="center"/>
      <protection hidden="1" locked="0"/>
    </xf>
    <xf numFmtId="44" fontId="6" fillId="0" borderId="24" xfId="0" applyNumberFormat="1" applyFont="1" applyBorder="1" applyAlignment="1" applyProtection="1">
      <alignment/>
      <protection hidden="1" locked="0"/>
    </xf>
    <xf numFmtId="4" fontId="6" fillId="0" borderId="0" xfId="0" applyNumberFormat="1" applyFont="1" applyBorder="1" applyAlignment="1" applyProtection="1">
      <alignment horizontal="center"/>
      <protection hidden="1" locked="0"/>
    </xf>
    <xf numFmtId="4" fontId="6" fillId="0" borderId="0" xfId="0" applyNumberFormat="1" applyFont="1" applyBorder="1" applyAlignment="1" applyProtection="1">
      <alignment/>
      <protection hidden="1" locked="0"/>
    </xf>
    <xf numFmtId="4" fontId="6" fillId="0" borderId="0" xfId="0" applyNumberFormat="1" applyFont="1" applyFill="1" applyAlignment="1" applyProtection="1">
      <alignment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44" fontId="0" fillId="0" borderId="0" xfId="0" applyNumberFormat="1" applyAlignment="1" applyProtection="1">
      <alignment/>
      <protection hidden="1" locked="0"/>
    </xf>
    <xf numFmtId="0" fontId="5" fillId="0" borderId="20" xfId="0" applyFont="1" applyFill="1" applyBorder="1" applyAlignment="1" applyProtection="1">
      <alignment horizontal="center" wrapText="1"/>
      <protection hidden="1"/>
    </xf>
    <xf numFmtId="9" fontId="5" fillId="0" borderId="0" xfId="56" applyFont="1" applyFill="1" applyAlignment="1" applyProtection="1">
      <alignment horizontal="center"/>
      <protection hidden="1" locked="0"/>
    </xf>
    <xf numFmtId="4" fontId="5" fillId="0" borderId="0" xfId="0" applyNumberFormat="1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3" fontId="2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" fontId="27" fillId="0" borderId="20" xfId="0" applyNumberFormat="1" applyFont="1" applyFill="1" applyBorder="1" applyAlignment="1" applyProtection="1">
      <alignment horizontal="center" vertical="center" wrapText="1"/>
      <protection hidden="1"/>
    </xf>
    <xf numFmtId="9" fontId="27" fillId="0" borderId="20" xfId="56" applyFont="1" applyFill="1" applyBorder="1" applyAlignment="1" applyProtection="1">
      <alignment horizontal="center" vertical="center" wrapText="1"/>
      <protection hidden="1"/>
    </xf>
    <xf numFmtId="4" fontId="2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0" applyFont="1" applyFill="1" applyBorder="1" applyAlignment="1" applyProtection="1">
      <alignment horizontal="center" vertical="center" wrapText="1"/>
      <protection hidden="1"/>
    </xf>
    <xf numFmtId="44" fontId="5" fillId="0" borderId="20" xfId="0" applyNumberFormat="1" applyFont="1" applyFill="1" applyBorder="1" applyAlignment="1" applyProtection="1">
      <alignment vertical="center" wrapText="1"/>
      <protection hidden="1"/>
    </xf>
    <xf numFmtId="0" fontId="27" fillId="20" borderId="25" xfId="0" applyFont="1" applyFill="1" applyBorder="1" applyAlignment="1" applyProtection="1">
      <alignment vertical="center" wrapText="1"/>
      <protection hidden="1"/>
    </xf>
    <xf numFmtId="0" fontId="27" fillId="20" borderId="26" xfId="0" applyFont="1" applyFill="1" applyBorder="1" applyAlignment="1" applyProtection="1">
      <alignment vertical="center" wrapText="1"/>
      <protection hidden="1"/>
    </xf>
    <xf numFmtId="0" fontId="27" fillId="20" borderId="27" xfId="0" applyFont="1" applyFill="1" applyBorder="1" applyAlignment="1" applyProtection="1">
      <alignment vertical="center" wrapText="1"/>
      <protection hidden="1"/>
    </xf>
    <xf numFmtId="44" fontId="5" fillId="20" borderId="28" xfId="0" applyNumberFormat="1" applyFont="1" applyFill="1" applyBorder="1" applyAlignment="1" applyProtection="1">
      <alignment vertical="center" wrapText="1"/>
      <protection hidden="1"/>
    </xf>
    <xf numFmtId="44" fontId="5" fillId="20" borderId="29" xfId="0" applyNumberFormat="1" applyFont="1" applyFill="1" applyBorder="1" applyAlignment="1" applyProtection="1">
      <alignment vertical="center" wrapText="1"/>
      <protection hidden="1"/>
    </xf>
    <xf numFmtId="0" fontId="5" fillId="0" borderId="30" xfId="0" applyFont="1" applyFill="1" applyBorder="1" applyAlignment="1" applyProtection="1">
      <alignment horizontal="center"/>
      <protection hidden="1" locked="0"/>
    </xf>
    <xf numFmtId="3" fontId="5" fillId="0" borderId="20" xfId="0" applyNumberFormat="1" applyFont="1" applyFill="1" applyBorder="1" applyAlignment="1" applyProtection="1">
      <alignment horizontal="center"/>
      <protection hidden="1" locked="0"/>
    </xf>
    <xf numFmtId="0" fontId="5" fillId="0" borderId="17" xfId="0" applyFont="1" applyFill="1" applyBorder="1" applyAlignment="1" applyProtection="1">
      <alignment horizontal="left" wrapText="1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44" fontId="5" fillId="0" borderId="17" xfId="0" applyNumberFormat="1" applyFont="1" applyFill="1" applyBorder="1" applyAlignment="1" applyProtection="1">
      <alignment/>
      <protection hidden="1" locked="0"/>
    </xf>
    <xf numFmtId="9" fontId="5" fillId="0" borderId="20" xfId="0" applyNumberFormat="1" applyFont="1" applyFill="1" applyBorder="1" applyAlignment="1" applyProtection="1">
      <alignment horizontal="center"/>
      <protection hidden="1"/>
    </xf>
    <xf numFmtId="44" fontId="5" fillId="0" borderId="21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 horizontal="left"/>
      <protection hidden="1"/>
    </xf>
    <xf numFmtId="0" fontId="5" fillId="20" borderId="31" xfId="0" applyFont="1" applyFill="1" applyBorder="1" applyAlignment="1" applyProtection="1">
      <alignment vertical="center" wrapText="1"/>
      <protection hidden="1" locked="0"/>
    </xf>
    <xf numFmtId="0" fontId="5" fillId="20" borderId="32" xfId="0" applyFont="1" applyFill="1" applyBorder="1" applyAlignment="1" applyProtection="1">
      <alignment vertical="center" wrapText="1"/>
      <protection hidden="1" locked="0"/>
    </xf>
    <xf numFmtId="0" fontId="6" fillId="0" borderId="33" xfId="0" applyFont="1" applyBorder="1" applyAlignment="1" applyProtection="1">
      <alignment horizontal="center"/>
      <protection hidden="1" locked="0"/>
    </xf>
    <xf numFmtId="0" fontId="6" fillId="0" borderId="34" xfId="0" applyFont="1" applyBorder="1" applyAlignment="1" applyProtection="1">
      <alignment horizontal="center"/>
      <protection hidden="1" locked="0"/>
    </xf>
    <xf numFmtId="0" fontId="6" fillId="0" borderId="35" xfId="0" applyFont="1" applyBorder="1" applyAlignment="1" applyProtection="1">
      <alignment horizontal="center"/>
      <protection hidden="1" locked="0"/>
    </xf>
    <xf numFmtId="0" fontId="5" fillId="0" borderId="36" xfId="0" applyFont="1" applyFill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25">
      <selection activeCell="I59" sqref="I59"/>
    </sheetView>
  </sheetViews>
  <sheetFormatPr defaultColWidth="9.140625" defaultRowHeight="12.75"/>
  <cols>
    <col min="1" max="1" width="4.8515625" style="2" customWidth="1"/>
    <col min="2" max="2" width="27.421875" style="2" customWidth="1"/>
    <col min="3" max="3" width="12.7109375" style="2" customWidth="1"/>
    <col min="4" max="4" width="33.8515625" style="3" customWidth="1"/>
    <col min="5" max="5" width="12.28125" style="2" customWidth="1"/>
    <col min="6" max="6" width="10.00390625" style="2" customWidth="1"/>
    <col min="7" max="7" width="7.57421875" style="3" customWidth="1"/>
    <col min="8" max="8" width="12.7109375" style="6" customWidth="1"/>
    <col min="9" max="9" width="16.7109375" style="2" customWidth="1"/>
    <col min="10" max="10" width="7.7109375" style="3" customWidth="1"/>
    <col min="11" max="11" width="14.421875" style="2" customWidth="1"/>
    <col min="12" max="12" width="17.421875" style="2" customWidth="1"/>
    <col min="13" max="13" width="4.140625" style="2" customWidth="1"/>
    <col min="14" max="14" width="14.28125" style="2" customWidth="1"/>
    <col min="15" max="16384" width="9.140625" style="2" customWidth="1"/>
  </cols>
  <sheetData>
    <row r="1" spans="1:12" ht="12.75" customHeight="1">
      <c r="A1" s="1" t="s">
        <v>0</v>
      </c>
      <c r="F1" s="4"/>
      <c r="G1" s="5"/>
      <c r="I1" s="7"/>
      <c r="J1" s="8"/>
      <c r="K1" s="9"/>
      <c r="L1" s="7"/>
    </row>
    <row r="2" spans="1:7" ht="12.75" customHeight="1">
      <c r="A2" s="1"/>
      <c r="B2" s="10"/>
      <c r="G2" s="11"/>
    </row>
    <row r="3" spans="1:12" ht="12.75" customHeight="1">
      <c r="A3" s="1" t="s">
        <v>62</v>
      </c>
      <c r="B3" s="10"/>
      <c r="I3" s="12"/>
      <c r="J3" s="8"/>
      <c r="K3" s="9"/>
      <c r="L3" s="12"/>
    </row>
    <row r="4" ht="13.5" thickBot="1"/>
    <row r="5" spans="1:12" s="9" customFormat="1" ht="57" customHeight="1" thickBo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5" t="s">
        <v>12</v>
      </c>
    </row>
    <row r="6" spans="1:12" ht="13.5" thickBot="1">
      <c r="A6" s="16"/>
      <c r="B6" s="17"/>
      <c r="C6" s="17"/>
      <c r="D6" s="18"/>
      <c r="E6" s="17"/>
      <c r="F6" s="17"/>
      <c r="G6" s="19" t="s">
        <v>13</v>
      </c>
      <c r="H6" s="20" t="s">
        <v>14</v>
      </c>
      <c r="I6" s="19" t="s">
        <v>15</v>
      </c>
      <c r="J6" s="19" t="s">
        <v>16</v>
      </c>
      <c r="K6" s="19" t="s">
        <v>17</v>
      </c>
      <c r="L6" s="21" t="s">
        <v>18</v>
      </c>
    </row>
    <row r="7" spans="1:14" s="32" customFormat="1" ht="12.75">
      <c r="A7" s="22">
        <v>1</v>
      </c>
      <c r="B7" s="23" t="s">
        <v>19</v>
      </c>
      <c r="C7" s="24">
        <v>31440</v>
      </c>
      <c r="D7" s="25"/>
      <c r="E7" s="23"/>
      <c r="F7" s="23"/>
      <c r="G7" s="23"/>
      <c r="H7" s="26"/>
      <c r="I7" s="27">
        <f>(H7*G7)</f>
        <v>0</v>
      </c>
      <c r="J7" s="28"/>
      <c r="K7" s="27">
        <f>(I7*J7)</f>
        <v>0</v>
      </c>
      <c r="L7" s="29">
        <f aca="true" t="shared" si="0" ref="L7:L17">K7+I7</f>
        <v>0</v>
      </c>
      <c r="M7" s="30"/>
      <c r="N7" s="31"/>
    </row>
    <row r="8" spans="1:14" s="32" customFormat="1" ht="12.75">
      <c r="A8" s="33">
        <v>2</v>
      </c>
      <c r="B8" s="34" t="s">
        <v>20</v>
      </c>
      <c r="C8" s="35">
        <v>32400</v>
      </c>
      <c r="D8" s="25"/>
      <c r="E8" s="23"/>
      <c r="F8" s="23"/>
      <c r="G8" s="23"/>
      <c r="H8" s="26"/>
      <c r="I8" s="27">
        <f>(H8*G8)</f>
        <v>0</v>
      </c>
      <c r="J8" s="36"/>
      <c r="K8" s="27">
        <f aca="true" t="shared" si="1" ref="K8:K50">(I8*J8)</f>
        <v>0</v>
      </c>
      <c r="L8" s="37">
        <f t="shared" si="0"/>
        <v>0</v>
      </c>
      <c r="M8" s="30"/>
      <c r="N8" s="31"/>
    </row>
    <row r="9" spans="1:14" s="32" customFormat="1" ht="12.75">
      <c r="A9" s="22">
        <v>3</v>
      </c>
      <c r="B9" s="34" t="s">
        <v>21</v>
      </c>
      <c r="C9" s="35">
        <v>19200</v>
      </c>
      <c r="D9" s="25"/>
      <c r="E9" s="23"/>
      <c r="F9" s="23"/>
      <c r="G9" s="23"/>
      <c r="H9" s="26"/>
      <c r="I9" s="27">
        <f aca="true" t="shared" si="2" ref="I9:I50">(H9*G9)</f>
        <v>0</v>
      </c>
      <c r="J9" s="36"/>
      <c r="K9" s="27">
        <f t="shared" si="1"/>
        <v>0</v>
      </c>
      <c r="L9" s="37">
        <f t="shared" si="0"/>
        <v>0</v>
      </c>
      <c r="M9" s="30"/>
      <c r="N9" s="31"/>
    </row>
    <row r="10" spans="1:14" s="32" customFormat="1" ht="12.75">
      <c r="A10" s="33">
        <v>4</v>
      </c>
      <c r="B10" s="34" t="s">
        <v>22</v>
      </c>
      <c r="C10" s="35">
        <v>59040</v>
      </c>
      <c r="D10" s="25"/>
      <c r="E10" s="23"/>
      <c r="F10" s="23"/>
      <c r="G10" s="23"/>
      <c r="H10" s="26"/>
      <c r="I10" s="27">
        <f t="shared" si="2"/>
        <v>0</v>
      </c>
      <c r="J10" s="36"/>
      <c r="K10" s="27">
        <f t="shared" si="1"/>
        <v>0</v>
      </c>
      <c r="L10" s="37">
        <f t="shared" si="0"/>
        <v>0</v>
      </c>
      <c r="M10" s="30"/>
      <c r="N10" s="31"/>
    </row>
    <row r="11" spans="1:14" s="32" customFormat="1" ht="12.75">
      <c r="A11" s="22">
        <v>5</v>
      </c>
      <c r="B11" s="34" t="s">
        <v>23</v>
      </c>
      <c r="C11" s="35">
        <v>25920</v>
      </c>
      <c r="D11" s="25"/>
      <c r="E11" s="23"/>
      <c r="F11" s="23"/>
      <c r="G11" s="23"/>
      <c r="H11" s="26"/>
      <c r="I11" s="27">
        <f t="shared" si="2"/>
        <v>0</v>
      </c>
      <c r="J11" s="36"/>
      <c r="K11" s="27">
        <f t="shared" si="1"/>
        <v>0</v>
      </c>
      <c r="L11" s="37">
        <f t="shared" si="0"/>
        <v>0</v>
      </c>
      <c r="M11" s="30"/>
      <c r="N11" s="31"/>
    </row>
    <row r="12" spans="1:14" s="32" customFormat="1" ht="25.5">
      <c r="A12" s="33">
        <v>6</v>
      </c>
      <c r="B12" s="69" t="s">
        <v>24</v>
      </c>
      <c r="C12" s="35">
        <v>20160</v>
      </c>
      <c r="D12" s="25"/>
      <c r="E12" s="23"/>
      <c r="F12" s="23"/>
      <c r="G12" s="23"/>
      <c r="H12" s="26"/>
      <c r="I12" s="27">
        <f t="shared" si="2"/>
        <v>0</v>
      </c>
      <c r="J12" s="36"/>
      <c r="K12" s="27">
        <f t="shared" si="1"/>
        <v>0</v>
      </c>
      <c r="L12" s="37">
        <f t="shared" si="0"/>
        <v>0</v>
      </c>
      <c r="M12" s="30"/>
      <c r="N12" s="31"/>
    </row>
    <row r="13" spans="1:14" s="32" customFormat="1" ht="12.75">
      <c r="A13" s="22">
        <v>7</v>
      </c>
      <c r="B13" s="34" t="s">
        <v>25</v>
      </c>
      <c r="C13" s="35">
        <v>18000</v>
      </c>
      <c r="D13" s="25"/>
      <c r="E13" s="23"/>
      <c r="F13" s="23"/>
      <c r="G13" s="23"/>
      <c r="H13" s="26"/>
      <c r="I13" s="27">
        <f t="shared" si="2"/>
        <v>0</v>
      </c>
      <c r="J13" s="36"/>
      <c r="K13" s="27">
        <f t="shared" si="1"/>
        <v>0</v>
      </c>
      <c r="L13" s="37">
        <f t="shared" si="0"/>
        <v>0</v>
      </c>
      <c r="M13" s="30"/>
      <c r="N13" s="31"/>
    </row>
    <row r="14" spans="1:14" s="32" customFormat="1" ht="12.75">
      <c r="A14" s="33">
        <v>8</v>
      </c>
      <c r="B14" s="34" t="s">
        <v>26</v>
      </c>
      <c r="C14" s="35">
        <v>56160</v>
      </c>
      <c r="D14" s="25"/>
      <c r="E14" s="23"/>
      <c r="F14" s="23"/>
      <c r="G14" s="23"/>
      <c r="H14" s="26"/>
      <c r="I14" s="27">
        <f t="shared" si="2"/>
        <v>0</v>
      </c>
      <c r="J14" s="36"/>
      <c r="K14" s="27">
        <f t="shared" si="1"/>
        <v>0</v>
      </c>
      <c r="L14" s="37">
        <f t="shared" si="0"/>
        <v>0</v>
      </c>
      <c r="M14" s="30"/>
      <c r="N14" s="31"/>
    </row>
    <row r="15" spans="1:14" s="32" customFormat="1" ht="12.75">
      <c r="A15" s="22">
        <v>9</v>
      </c>
      <c r="B15" s="34" t="s">
        <v>27</v>
      </c>
      <c r="C15" s="35">
        <v>17280</v>
      </c>
      <c r="D15" s="25"/>
      <c r="E15" s="23"/>
      <c r="F15" s="23"/>
      <c r="G15" s="23"/>
      <c r="H15" s="26"/>
      <c r="I15" s="27">
        <f t="shared" si="2"/>
        <v>0</v>
      </c>
      <c r="J15" s="36"/>
      <c r="K15" s="27">
        <f t="shared" si="1"/>
        <v>0</v>
      </c>
      <c r="L15" s="37">
        <f t="shared" si="0"/>
        <v>0</v>
      </c>
      <c r="M15" s="30"/>
      <c r="N15" s="31"/>
    </row>
    <row r="16" spans="1:14" s="32" customFormat="1" ht="12.75">
      <c r="A16" s="33">
        <v>10</v>
      </c>
      <c r="B16" s="34" t="s">
        <v>28</v>
      </c>
      <c r="C16" s="35">
        <v>14160</v>
      </c>
      <c r="D16" s="25"/>
      <c r="E16" s="23"/>
      <c r="F16" s="23"/>
      <c r="G16" s="23"/>
      <c r="H16" s="26"/>
      <c r="I16" s="27">
        <f t="shared" si="2"/>
        <v>0</v>
      </c>
      <c r="J16" s="36"/>
      <c r="K16" s="27">
        <f t="shared" si="1"/>
        <v>0</v>
      </c>
      <c r="L16" s="37">
        <f t="shared" si="0"/>
        <v>0</v>
      </c>
      <c r="M16" s="30"/>
      <c r="N16" s="31"/>
    </row>
    <row r="17" spans="1:14" s="32" customFormat="1" ht="12.75">
      <c r="A17" s="22">
        <v>11</v>
      </c>
      <c r="B17" s="34" t="s">
        <v>29</v>
      </c>
      <c r="C17" s="35">
        <v>61920</v>
      </c>
      <c r="D17" s="25"/>
      <c r="E17" s="23"/>
      <c r="F17" s="23"/>
      <c r="G17" s="23"/>
      <c r="H17" s="26"/>
      <c r="I17" s="27">
        <f t="shared" si="2"/>
        <v>0</v>
      </c>
      <c r="J17" s="36"/>
      <c r="K17" s="27">
        <f t="shared" si="1"/>
        <v>0</v>
      </c>
      <c r="L17" s="37">
        <f t="shared" si="0"/>
        <v>0</v>
      </c>
      <c r="M17" s="30"/>
      <c r="N17" s="31"/>
    </row>
    <row r="18" spans="1:14" s="32" customFormat="1" ht="12.75">
      <c r="A18" s="33">
        <v>12</v>
      </c>
      <c r="B18" s="34" t="s">
        <v>30</v>
      </c>
      <c r="C18" s="35">
        <v>21120</v>
      </c>
      <c r="D18" s="25"/>
      <c r="E18" s="23"/>
      <c r="F18" s="23"/>
      <c r="G18" s="23"/>
      <c r="H18" s="26"/>
      <c r="I18" s="27">
        <f t="shared" si="2"/>
        <v>0</v>
      </c>
      <c r="J18" s="36"/>
      <c r="K18" s="27">
        <f t="shared" si="1"/>
        <v>0</v>
      </c>
      <c r="L18" s="37">
        <f aca="true" t="shared" si="3" ref="L18:L50">K18+I18</f>
        <v>0</v>
      </c>
      <c r="M18" s="30"/>
      <c r="N18" s="31"/>
    </row>
    <row r="19" spans="1:14" s="32" customFormat="1" ht="12.75">
      <c r="A19" s="22">
        <v>13</v>
      </c>
      <c r="B19" s="34" t="s">
        <v>31</v>
      </c>
      <c r="C19" s="35">
        <v>11040</v>
      </c>
      <c r="D19" s="25"/>
      <c r="E19" s="23"/>
      <c r="F19" s="23"/>
      <c r="G19" s="23"/>
      <c r="H19" s="26"/>
      <c r="I19" s="27">
        <f t="shared" si="2"/>
        <v>0</v>
      </c>
      <c r="J19" s="36"/>
      <c r="K19" s="27">
        <f t="shared" si="1"/>
        <v>0</v>
      </c>
      <c r="L19" s="37">
        <f t="shared" si="3"/>
        <v>0</v>
      </c>
      <c r="M19" s="30"/>
      <c r="N19" s="31"/>
    </row>
    <row r="20" spans="1:14" s="32" customFormat="1" ht="12.75">
      <c r="A20" s="33">
        <v>14</v>
      </c>
      <c r="B20" s="34" t="s">
        <v>32</v>
      </c>
      <c r="C20" s="35">
        <v>15360</v>
      </c>
      <c r="D20" s="25"/>
      <c r="E20" s="23"/>
      <c r="F20" s="23"/>
      <c r="G20" s="23"/>
      <c r="H20" s="26"/>
      <c r="I20" s="27">
        <f t="shared" si="2"/>
        <v>0</v>
      </c>
      <c r="J20" s="36"/>
      <c r="K20" s="27">
        <f t="shared" si="1"/>
        <v>0</v>
      </c>
      <c r="L20" s="37">
        <f t="shared" si="3"/>
        <v>0</v>
      </c>
      <c r="M20" s="30"/>
      <c r="N20" s="31"/>
    </row>
    <row r="21" spans="1:14" s="32" customFormat="1" ht="12.75">
      <c r="A21" s="22">
        <v>15</v>
      </c>
      <c r="B21" s="34" t="s">
        <v>33</v>
      </c>
      <c r="C21" s="35">
        <v>8160</v>
      </c>
      <c r="D21" s="25"/>
      <c r="E21" s="23"/>
      <c r="F21" s="23"/>
      <c r="G21" s="23"/>
      <c r="H21" s="26"/>
      <c r="I21" s="27">
        <f t="shared" si="2"/>
        <v>0</v>
      </c>
      <c r="J21" s="36"/>
      <c r="K21" s="27">
        <f t="shared" si="1"/>
        <v>0</v>
      </c>
      <c r="L21" s="37">
        <f t="shared" si="3"/>
        <v>0</v>
      </c>
      <c r="M21" s="30"/>
      <c r="N21" s="31"/>
    </row>
    <row r="22" spans="1:14" s="32" customFormat="1" ht="12.75">
      <c r="A22" s="33">
        <v>16</v>
      </c>
      <c r="B22" s="34" t="s">
        <v>34</v>
      </c>
      <c r="C22" s="35">
        <v>12000</v>
      </c>
      <c r="D22" s="25"/>
      <c r="E22" s="23"/>
      <c r="F22" s="23"/>
      <c r="G22" s="23"/>
      <c r="H22" s="26"/>
      <c r="I22" s="27">
        <f t="shared" si="2"/>
        <v>0</v>
      </c>
      <c r="J22" s="36"/>
      <c r="K22" s="27">
        <f t="shared" si="1"/>
        <v>0</v>
      </c>
      <c r="L22" s="37">
        <f t="shared" si="3"/>
        <v>0</v>
      </c>
      <c r="M22" s="30"/>
      <c r="N22" s="31"/>
    </row>
    <row r="23" spans="1:14" s="32" customFormat="1" ht="12.75">
      <c r="A23" s="22">
        <v>17</v>
      </c>
      <c r="B23" s="34" t="s">
        <v>35</v>
      </c>
      <c r="C23" s="35">
        <v>8160</v>
      </c>
      <c r="D23" s="25"/>
      <c r="E23" s="23"/>
      <c r="F23" s="23"/>
      <c r="G23" s="23"/>
      <c r="H23" s="26"/>
      <c r="I23" s="27">
        <f t="shared" si="2"/>
        <v>0</v>
      </c>
      <c r="J23" s="36"/>
      <c r="K23" s="27">
        <f t="shared" si="1"/>
        <v>0</v>
      </c>
      <c r="L23" s="37">
        <f t="shared" si="3"/>
        <v>0</v>
      </c>
      <c r="M23" s="30"/>
      <c r="N23" s="31"/>
    </row>
    <row r="24" spans="1:14" s="32" customFormat="1" ht="12.75">
      <c r="A24" s="33">
        <v>18</v>
      </c>
      <c r="B24" s="34" t="s">
        <v>36</v>
      </c>
      <c r="C24" s="35">
        <v>12480</v>
      </c>
      <c r="D24" s="25"/>
      <c r="E24" s="23"/>
      <c r="F24" s="23"/>
      <c r="G24" s="23"/>
      <c r="H24" s="26"/>
      <c r="I24" s="27">
        <f t="shared" si="2"/>
        <v>0</v>
      </c>
      <c r="J24" s="36"/>
      <c r="K24" s="27">
        <f t="shared" si="1"/>
        <v>0</v>
      </c>
      <c r="L24" s="37">
        <f t="shared" si="3"/>
        <v>0</v>
      </c>
      <c r="M24" s="30"/>
      <c r="N24" s="31"/>
    </row>
    <row r="25" spans="1:14" s="32" customFormat="1" ht="12.75">
      <c r="A25" s="22">
        <v>19</v>
      </c>
      <c r="B25" s="34" t="s">
        <v>37</v>
      </c>
      <c r="C25" s="35">
        <v>12680</v>
      </c>
      <c r="D25" s="25"/>
      <c r="E25" s="23"/>
      <c r="F25" s="23"/>
      <c r="G25" s="23"/>
      <c r="H25" s="26"/>
      <c r="I25" s="27">
        <f t="shared" si="2"/>
        <v>0</v>
      </c>
      <c r="J25" s="36"/>
      <c r="K25" s="27">
        <f t="shared" si="1"/>
        <v>0</v>
      </c>
      <c r="L25" s="37">
        <f t="shared" si="3"/>
        <v>0</v>
      </c>
      <c r="M25" s="30"/>
      <c r="N25" s="31"/>
    </row>
    <row r="26" spans="1:14" s="32" customFormat="1" ht="12.75">
      <c r="A26" s="33">
        <v>20</v>
      </c>
      <c r="B26" s="34" t="s">
        <v>38</v>
      </c>
      <c r="C26" s="35">
        <v>10200</v>
      </c>
      <c r="D26" s="25"/>
      <c r="E26" s="23"/>
      <c r="F26" s="23"/>
      <c r="G26" s="23"/>
      <c r="H26" s="26"/>
      <c r="I26" s="27">
        <f t="shared" si="2"/>
        <v>0</v>
      </c>
      <c r="J26" s="36"/>
      <c r="K26" s="27">
        <f t="shared" si="1"/>
        <v>0</v>
      </c>
      <c r="L26" s="37">
        <f t="shared" si="3"/>
        <v>0</v>
      </c>
      <c r="M26" s="30"/>
      <c r="N26" s="31"/>
    </row>
    <row r="27" spans="1:14" s="32" customFormat="1" ht="12.75">
      <c r="A27" s="22">
        <v>21</v>
      </c>
      <c r="B27" s="34" t="s">
        <v>39</v>
      </c>
      <c r="C27" s="35">
        <v>4080</v>
      </c>
      <c r="D27" s="25"/>
      <c r="E27" s="23"/>
      <c r="F27" s="23"/>
      <c r="G27" s="23"/>
      <c r="H27" s="26"/>
      <c r="I27" s="27">
        <f t="shared" si="2"/>
        <v>0</v>
      </c>
      <c r="J27" s="36"/>
      <c r="K27" s="27">
        <f t="shared" si="1"/>
        <v>0</v>
      </c>
      <c r="L27" s="37">
        <f t="shared" si="3"/>
        <v>0</v>
      </c>
      <c r="M27" s="30"/>
      <c r="N27" s="31"/>
    </row>
    <row r="28" spans="1:14" s="32" customFormat="1" ht="12.75">
      <c r="A28" s="33">
        <v>22</v>
      </c>
      <c r="B28" s="38" t="s">
        <v>40</v>
      </c>
      <c r="C28" s="35">
        <v>22680</v>
      </c>
      <c r="D28" s="25"/>
      <c r="E28" s="23"/>
      <c r="F28" s="23"/>
      <c r="G28" s="23"/>
      <c r="H28" s="26"/>
      <c r="I28" s="27">
        <f t="shared" si="2"/>
        <v>0</v>
      </c>
      <c r="J28" s="36"/>
      <c r="K28" s="27">
        <f t="shared" si="1"/>
        <v>0</v>
      </c>
      <c r="L28" s="37">
        <f t="shared" si="3"/>
        <v>0</v>
      </c>
      <c r="M28" s="30"/>
      <c r="N28" s="31"/>
    </row>
    <row r="29" spans="1:14" s="32" customFormat="1" ht="12.75">
      <c r="A29" s="22">
        <v>23</v>
      </c>
      <c r="B29" s="38" t="s">
        <v>41</v>
      </c>
      <c r="C29" s="35">
        <v>6080</v>
      </c>
      <c r="D29" s="25"/>
      <c r="E29" s="23"/>
      <c r="F29" s="23"/>
      <c r="G29" s="23"/>
      <c r="H29" s="26"/>
      <c r="I29" s="27">
        <f t="shared" si="2"/>
        <v>0</v>
      </c>
      <c r="J29" s="36"/>
      <c r="K29" s="27">
        <f t="shared" si="1"/>
        <v>0</v>
      </c>
      <c r="L29" s="37">
        <f t="shared" si="3"/>
        <v>0</v>
      </c>
      <c r="M29" s="30"/>
      <c r="N29" s="31"/>
    </row>
    <row r="30" spans="1:14" s="32" customFormat="1" ht="12.75">
      <c r="A30" s="33">
        <v>24</v>
      </c>
      <c r="B30" s="38" t="s">
        <v>42</v>
      </c>
      <c r="C30" s="35">
        <v>23400</v>
      </c>
      <c r="D30" s="25"/>
      <c r="E30" s="23"/>
      <c r="F30" s="23"/>
      <c r="G30" s="23"/>
      <c r="H30" s="26"/>
      <c r="I30" s="27">
        <f t="shared" si="2"/>
        <v>0</v>
      </c>
      <c r="J30" s="36"/>
      <c r="K30" s="27">
        <f t="shared" si="1"/>
        <v>0</v>
      </c>
      <c r="L30" s="37">
        <f t="shared" si="3"/>
        <v>0</v>
      </c>
      <c r="M30" s="30"/>
      <c r="N30" s="31"/>
    </row>
    <row r="31" spans="1:14" s="32" customFormat="1" ht="12.75">
      <c r="A31" s="22">
        <v>25</v>
      </c>
      <c r="B31" s="38" t="s">
        <v>43</v>
      </c>
      <c r="C31" s="35">
        <v>5040</v>
      </c>
      <c r="D31" s="25"/>
      <c r="E31" s="23"/>
      <c r="F31" s="23"/>
      <c r="G31" s="23"/>
      <c r="H31" s="26"/>
      <c r="I31" s="27">
        <f t="shared" si="2"/>
        <v>0</v>
      </c>
      <c r="J31" s="36"/>
      <c r="K31" s="27">
        <f t="shared" si="1"/>
        <v>0</v>
      </c>
      <c r="L31" s="37">
        <f t="shared" si="3"/>
        <v>0</v>
      </c>
      <c r="M31" s="30"/>
      <c r="N31" s="31"/>
    </row>
    <row r="32" spans="1:14" s="32" customFormat="1" ht="12.75">
      <c r="A32" s="33">
        <v>26</v>
      </c>
      <c r="B32" s="34" t="s">
        <v>44</v>
      </c>
      <c r="C32" s="35">
        <v>52400</v>
      </c>
      <c r="D32" s="25"/>
      <c r="E32" s="23"/>
      <c r="F32" s="23"/>
      <c r="G32" s="23"/>
      <c r="H32" s="26"/>
      <c r="I32" s="27">
        <f t="shared" si="2"/>
        <v>0</v>
      </c>
      <c r="J32" s="36"/>
      <c r="K32" s="27">
        <f t="shared" si="1"/>
        <v>0</v>
      </c>
      <c r="L32" s="37">
        <f t="shared" si="3"/>
        <v>0</v>
      </c>
      <c r="M32" s="30"/>
      <c r="N32" s="31"/>
    </row>
    <row r="33" spans="1:14" s="32" customFormat="1" ht="12.75">
      <c r="A33" s="22">
        <v>27</v>
      </c>
      <c r="B33" s="34" t="s">
        <v>45</v>
      </c>
      <c r="C33" s="35">
        <v>3000</v>
      </c>
      <c r="D33" s="25"/>
      <c r="E33" s="23"/>
      <c r="F33" s="23"/>
      <c r="G33" s="23"/>
      <c r="H33" s="26"/>
      <c r="I33" s="27">
        <f t="shared" si="2"/>
        <v>0</v>
      </c>
      <c r="J33" s="36"/>
      <c r="K33" s="27">
        <f t="shared" si="1"/>
        <v>0</v>
      </c>
      <c r="L33" s="37">
        <f t="shared" si="3"/>
        <v>0</v>
      </c>
      <c r="M33" s="30"/>
      <c r="N33" s="31"/>
    </row>
    <row r="34" spans="1:14" s="32" customFormat="1" ht="12.75">
      <c r="A34" s="33">
        <v>28</v>
      </c>
      <c r="B34" s="34" t="s">
        <v>46</v>
      </c>
      <c r="C34" s="35">
        <v>241800</v>
      </c>
      <c r="D34" s="25"/>
      <c r="E34" s="23"/>
      <c r="F34" s="23"/>
      <c r="G34" s="23"/>
      <c r="H34" s="26"/>
      <c r="I34" s="27">
        <f t="shared" si="2"/>
        <v>0</v>
      </c>
      <c r="J34" s="36"/>
      <c r="K34" s="27">
        <f t="shared" si="1"/>
        <v>0</v>
      </c>
      <c r="L34" s="37">
        <f t="shared" si="3"/>
        <v>0</v>
      </c>
      <c r="M34" s="30"/>
      <c r="N34" s="31"/>
    </row>
    <row r="35" spans="1:14" s="32" customFormat="1" ht="12.75">
      <c r="A35" s="22">
        <v>29</v>
      </c>
      <c r="B35" s="39" t="s">
        <v>47</v>
      </c>
      <c r="C35" s="35">
        <v>700</v>
      </c>
      <c r="D35" s="40"/>
      <c r="E35" s="41"/>
      <c r="F35" s="42"/>
      <c r="G35" s="43"/>
      <c r="H35" s="26"/>
      <c r="I35" s="27">
        <f t="shared" si="2"/>
        <v>0</v>
      </c>
      <c r="J35" s="36"/>
      <c r="K35" s="27">
        <f t="shared" si="1"/>
        <v>0</v>
      </c>
      <c r="L35" s="37">
        <f t="shared" si="3"/>
        <v>0</v>
      </c>
      <c r="M35" s="30"/>
      <c r="N35" s="31"/>
    </row>
    <row r="36" spans="1:14" s="32" customFormat="1" ht="12.75">
      <c r="A36" s="33">
        <v>30</v>
      </c>
      <c r="B36" s="39" t="s">
        <v>48</v>
      </c>
      <c r="C36" s="39">
        <v>400</v>
      </c>
      <c r="D36" s="25"/>
      <c r="E36" s="23"/>
      <c r="F36" s="23"/>
      <c r="G36" s="23"/>
      <c r="H36" s="26"/>
      <c r="I36" s="27">
        <f t="shared" si="2"/>
        <v>0</v>
      </c>
      <c r="J36" s="36"/>
      <c r="K36" s="27">
        <f t="shared" si="1"/>
        <v>0</v>
      </c>
      <c r="L36" s="37">
        <f t="shared" si="3"/>
        <v>0</v>
      </c>
      <c r="M36" s="30"/>
      <c r="N36" s="31"/>
    </row>
    <row r="37" spans="1:14" s="32" customFormat="1" ht="12.75">
      <c r="A37" s="22">
        <v>31</v>
      </c>
      <c r="B37" s="39" t="s">
        <v>49</v>
      </c>
      <c r="C37" s="35">
        <v>1300</v>
      </c>
      <c r="D37" s="25"/>
      <c r="E37" s="23"/>
      <c r="F37" s="23"/>
      <c r="G37" s="23"/>
      <c r="H37" s="26"/>
      <c r="I37" s="27">
        <f t="shared" si="2"/>
        <v>0</v>
      </c>
      <c r="J37" s="36"/>
      <c r="K37" s="27">
        <f t="shared" si="1"/>
        <v>0</v>
      </c>
      <c r="L37" s="37">
        <f t="shared" si="3"/>
        <v>0</v>
      </c>
      <c r="M37" s="30"/>
      <c r="N37" s="31"/>
    </row>
    <row r="38" spans="1:14" s="32" customFormat="1" ht="12.75">
      <c r="A38" s="33">
        <v>32</v>
      </c>
      <c r="B38" s="39" t="s">
        <v>50</v>
      </c>
      <c r="C38" s="35">
        <v>4160</v>
      </c>
      <c r="D38" s="25"/>
      <c r="E38" s="23"/>
      <c r="F38" s="23"/>
      <c r="G38" s="23"/>
      <c r="H38" s="26"/>
      <c r="I38" s="27">
        <f t="shared" si="2"/>
        <v>0</v>
      </c>
      <c r="J38" s="36"/>
      <c r="K38" s="27">
        <f t="shared" si="1"/>
        <v>0</v>
      </c>
      <c r="L38" s="37">
        <f t="shared" si="3"/>
        <v>0</v>
      </c>
      <c r="M38" s="30"/>
      <c r="N38" s="31"/>
    </row>
    <row r="39" spans="1:14" s="72" customFormat="1" ht="12.75">
      <c r="A39" s="22">
        <v>33</v>
      </c>
      <c r="B39" s="84" t="s">
        <v>51</v>
      </c>
      <c r="C39" s="85">
        <v>4500</v>
      </c>
      <c r="D39" s="86"/>
      <c r="E39" s="87"/>
      <c r="F39" s="87"/>
      <c r="G39" s="87"/>
      <c r="H39" s="88"/>
      <c r="I39" s="27">
        <f t="shared" si="2"/>
        <v>0</v>
      </c>
      <c r="J39" s="89"/>
      <c r="K39" s="27">
        <f t="shared" si="1"/>
        <v>0</v>
      </c>
      <c r="L39" s="90">
        <f t="shared" si="3"/>
        <v>0</v>
      </c>
      <c r="M39" s="70"/>
      <c r="N39" s="71"/>
    </row>
    <row r="40" spans="1:14" s="72" customFormat="1" ht="12.75">
      <c r="A40" s="33">
        <v>34</v>
      </c>
      <c r="B40" s="84" t="s">
        <v>52</v>
      </c>
      <c r="C40" s="85">
        <v>1500</v>
      </c>
      <c r="D40" s="91"/>
      <c r="E40" s="87"/>
      <c r="F40" s="87"/>
      <c r="G40" s="87"/>
      <c r="H40" s="88"/>
      <c r="I40" s="27">
        <f t="shared" si="2"/>
        <v>0</v>
      </c>
      <c r="J40" s="89"/>
      <c r="K40" s="27">
        <f t="shared" si="1"/>
        <v>0</v>
      </c>
      <c r="L40" s="90">
        <f t="shared" si="3"/>
        <v>0</v>
      </c>
      <c r="M40" s="70"/>
      <c r="N40" s="71"/>
    </row>
    <row r="41" spans="1:14" s="72" customFormat="1" ht="12.75">
      <c r="A41" s="22">
        <v>35</v>
      </c>
      <c r="B41" s="84" t="s">
        <v>53</v>
      </c>
      <c r="C41" s="85">
        <v>4560</v>
      </c>
      <c r="D41" s="91"/>
      <c r="E41" s="87"/>
      <c r="F41" s="87"/>
      <c r="G41" s="87"/>
      <c r="H41" s="88"/>
      <c r="I41" s="27">
        <f t="shared" si="2"/>
        <v>0</v>
      </c>
      <c r="J41" s="89"/>
      <c r="K41" s="27">
        <f t="shared" si="1"/>
        <v>0</v>
      </c>
      <c r="L41" s="90">
        <f t="shared" si="3"/>
        <v>0</v>
      </c>
      <c r="M41" s="70"/>
      <c r="N41" s="71"/>
    </row>
    <row r="42" spans="1:14" s="72" customFormat="1" ht="12.75">
      <c r="A42" s="33">
        <v>36</v>
      </c>
      <c r="B42" s="84" t="s">
        <v>54</v>
      </c>
      <c r="C42" s="85">
        <v>12000</v>
      </c>
      <c r="D42" s="91"/>
      <c r="E42" s="87"/>
      <c r="F42" s="87"/>
      <c r="G42" s="87"/>
      <c r="H42" s="88"/>
      <c r="I42" s="27">
        <f t="shared" si="2"/>
        <v>0</v>
      </c>
      <c r="J42" s="89"/>
      <c r="K42" s="27">
        <f t="shared" si="1"/>
        <v>0</v>
      </c>
      <c r="L42" s="90">
        <f t="shared" si="3"/>
        <v>0</v>
      </c>
      <c r="M42" s="70"/>
      <c r="N42" s="71"/>
    </row>
    <row r="43" spans="1:14" s="72" customFormat="1" ht="12.75">
      <c r="A43" s="22">
        <v>37</v>
      </c>
      <c r="B43" s="84" t="s">
        <v>55</v>
      </c>
      <c r="C43" s="85">
        <v>12000</v>
      </c>
      <c r="D43" s="91"/>
      <c r="E43" s="87"/>
      <c r="F43" s="87"/>
      <c r="G43" s="87"/>
      <c r="H43" s="88"/>
      <c r="I43" s="27">
        <f t="shared" si="2"/>
        <v>0</v>
      </c>
      <c r="J43" s="89"/>
      <c r="K43" s="27">
        <f t="shared" si="1"/>
        <v>0</v>
      </c>
      <c r="L43" s="90">
        <f t="shared" si="3"/>
        <v>0</v>
      </c>
      <c r="M43" s="70"/>
      <c r="N43" s="71"/>
    </row>
    <row r="44" spans="1:14" s="32" customFormat="1" ht="51">
      <c r="A44" s="97">
        <v>38</v>
      </c>
      <c r="B44" s="92" t="s">
        <v>56</v>
      </c>
      <c r="C44" s="44"/>
      <c r="D44" s="40"/>
      <c r="E44" s="41"/>
      <c r="F44" s="45"/>
      <c r="G44" s="43"/>
      <c r="H44" s="26"/>
      <c r="I44" s="27">
        <f t="shared" si="2"/>
        <v>0</v>
      </c>
      <c r="J44" s="36"/>
      <c r="K44" s="27">
        <f t="shared" si="1"/>
        <v>0</v>
      </c>
      <c r="L44" s="37">
        <f t="shared" si="3"/>
        <v>0</v>
      </c>
      <c r="M44" s="30"/>
      <c r="N44" s="31"/>
    </row>
    <row r="45" spans="1:14" s="32" customFormat="1" ht="12.75">
      <c r="A45" s="98"/>
      <c r="B45" s="93"/>
      <c r="C45" s="44"/>
      <c r="D45" s="40"/>
      <c r="E45" s="41"/>
      <c r="F45" s="45"/>
      <c r="G45" s="43"/>
      <c r="H45" s="26"/>
      <c r="I45" s="27">
        <f t="shared" si="2"/>
        <v>0</v>
      </c>
      <c r="J45" s="36"/>
      <c r="K45" s="27">
        <f t="shared" si="1"/>
        <v>0</v>
      </c>
      <c r="L45" s="37">
        <f t="shared" si="3"/>
        <v>0</v>
      </c>
      <c r="M45" s="30"/>
      <c r="N45" s="31"/>
    </row>
    <row r="46" spans="1:14" s="32" customFormat="1" ht="12.75">
      <c r="A46" s="98"/>
      <c r="B46" s="93"/>
      <c r="C46" s="44"/>
      <c r="D46" s="40"/>
      <c r="E46" s="41"/>
      <c r="F46" s="45"/>
      <c r="G46" s="43"/>
      <c r="H46" s="26"/>
      <c r="I46" s="27">
        <f t="shared" si="2"/>
        <v>0</v>
      </c>
      <c r="J46" s="36"/>
      <c r="K46" s="27">
        <f t="shared" si="1"/>
        <v>0</v>
      </c>
      <c r="L46" s="37">
        <f t="shared" si="3"/>
        <v>0</v>
      </c>
      <c r="M46" s="30"/>
      <c r="N46" s="31"/>
    </row>
    <row r="47" spans="1:14" s="32" customFormat="1" ht="12.75">
      <c r="A47" s="98"/>
      <c r="B47" s="93"/>
      <c r="C47" s="44"/>
      <c r="D47" s="40"/>
      <c r="E47" s="41"/>
      <c r="F47" s="45"/>
      <c r="G47" s="43"/>
      <c r="H47" s="26"/>
      <c r="I47" s="27">
        <f t="shared" si="2"/>
        <v>0</v>
      </c>
      <c r="J47" s="36"/>
      <c r="K47" s="27">
        <f t="shared" si="1"/>
        <v>0</v>
      </c>
      <c r="L47" s="37">
        <f t="shared" si="3"/>
        <v>0</v>
      </c>
      <c r="M47" s="30"/>
      <c r="N47" s="31"/>
    </row>
    <row r="48" spans="1:14" s="32" customFormat="1" ht="12.75">
      <c r="A48" s="98"/>
      <c r="B48" s="93"/>
      <c r="C48" s="44"/>
      <c r="D48" s="40"/>
      <c r="E48" s="41"/>
      <c r="F48" s="45"/>
      <c r="G48" s="43"/>
      <c r="H48" s="26"/>
      <c r="I48" s="27">
        <f t="shared" si="2"/>
        <v>0</v>
      </c>
      <c r="J48" s="36"/>
      <c r="K48" s="27">
        <f t="shared" si="1"/>
        <v>0</v>
      </c>
      <c r="L48" s="37">
        <f t="shared" si="3"/>
        <v>0</v>
      </c>
      <c r="M48" s="30"/>
      <c r="N48" s="31"/>
    </row>
    <row r="49" spans="1:14" s="32" customFormat="1" ht="12.75">
      <c r="A49" s="98"/>
      <c r="B49" s="93"/>
      <c r="C49" s="44"/>
      <c r="D49" s="40"/>
      <c r="E49" s="41"/>
      <c r="F49" s="45"/>
      <c r="G49" s="43"/>
      <c r="H49" s="26"/>
      <c r="I49" s="27">
        <f t="shared" si="2"/>
        <v>0</v>
      </c>
      <c r="J49" s="36"/>
      <c r="K49" s="27">
        <f t="shared" si="1"/>
        <v>0</v>
      </c>
      <c r="L49" s="37">
        <f t="shared" si="3"/>
        <v>0</v>
      </c>
      <c r="M49" s="30"/>
      <c r="N49" s="31"/>
    </row>
    <row r="50" spans="1:14" s="32" customFormat="1" ht="12.75">
      <c r="A50" s="98"/>
      <c r="B50" s="93"/>
      <c r="C50" s="44"/>
      <c r="D50" s="40"/>
      <c r="E50" s="41"/>
      <c r="F50" s="45"/>
      <c r="G50" s="43"/>
      <c r="H50" s="26"/>
      <c r="I50" s="27">
        <f t="shared" si="2"/>
        <v>0</v>
      </c>
      <c r="J50" s="36"/>
      <c r="K50" s="27">
        <f t="shared" si="1"/>
        <v>0</v>
      </c>
      <c r="L50" s="37">
        <f t="shared" si="3"/>
        <v>0</v>
      </c>
      <c r="M50" s="30"/>
      <c r="N50" s="31"/>
    </row>
    <row r="51" spans="1:14" s="54" customFormat="1" ht="12.75">
      <c r="A51" s="22"/>
      <c r="B51" s="46" t="s">
        <v>57</v>
      </c>
      <c r="C51" s="47" t="s">
        <v>13</v>
      </c>
      <c r="D51" s="48"/>
      <c r="E51" s="48"/>
      <c r="F51" s="45"/>
      <c r="G51" s="49"/>
      <c r="H51" s="50" t="s">
        <v>14</v>
      </c>
      <c r="I51" s="50" t="s">
        <v>15</v>
      </c>
      <c r="J51" s="51" t="s">
        <v>16</v>
      </c>
      <c r="K51" s="50" t="s">
        <v>17</v>
      </c>
      <c r="L51" s="52" t="s">
        <v>18</v>
      </c>
      <c r="M51" s="53"/>
      <c r="N51" s="31"/>
    </row>
    <row r="52" spans="1:14" s="56" customFormat="1" ht="48">
      <c r="A52" s="22"/>
      <c r="B52" s="55" t="s">
        <v>58</v>
      </c>
      <c r="C52" s="73" t="s">
        <v>61</v>
      </c>
      <c r="D52" s="79"/>
      <c r="E52" s="80"/>
      <c r="F52" s="80"/>
      <c r="G52" s="81"/>
      <c r="H52" s="77" t="s">
        <v>60</v>
      </c>
      <c r="I52" s="74" t="s">
        <v>9</v>
      </c>
      <c r="J52" s="75" t="s">
        <v>10</v>
      </c>
      <c r="K52" s="74" t="s">
        <v>11</v>
      </c>
      <c r="L52" s="76" t="s">
        <v>63</v>
      </c>
      <c r="M52" s="30"/>
      <c r="N52" s="31"/>
    </row>
    <row r="53" spans="1:14" ht="33" customHeight="1" thickBot="1">
      <c r="A53" s="57">
        <v>39</v>
      </c>
      <c r="B53" s="58"/>
      <c r="C53" s="59">
        <v>36</v>
      </c>
      <c r="D53" s="82"/>
      <c r="E53" s="83"/>
      <c r="F53" s="83"/>
      <c r="G53" s="83"/>
      <c r="H53" s="78"/>
      <c r="I53" s="60">
        <f>H53*C53</f>
        <v>0</v>
      </c>
      <c r="J53" s="61"/>
      <c r="K53" s="60">
        <f>(I53*J53)</f>
        <v>0</v>
      </c>
      <c r="L53" s="62">
        <f>K53+I53</f>
        <v>0</v>
      </c>
      <c r="N53" s="31"/>
    </row>
    <row r="54" spans="1:14" ht="15.75" thickBot="1">
      <c r="A54" s="94" t="s">
        <v>59</v>
      </c>
      <c r="B54" s="95"/>
      <c r="C54" s="95"/>
      <c r="D54" s="95"/>
      <c r="E54" s="95"/>
      <c r="F54" s="95"/>
      <c r="G54" s="95"/>
      <c r="H54" s="96"/>
      <c r="I54" s="63">
        <f>SUM(I7:I53)</f>
        <v>0</v>
      </c>
      <c r="J54" s="64"/>
      <c r="K54" s="65"/>
      <c r="L54" s="63">
        <f>SUM(L7:L53)</f>
        <v>0</v>
      </c>
      <c r="N54" s="66"/>
    </row>
    <row r="55" ht="15">
      <c r="G55" s="67"/>
    </row>
    <row r="56" ht="12.75">
      <c r="L56" s="68"/>
    </row>
  </sheetData>
  <sheetProtection/>
  <mergeCells count="2">
    <mergeCell ref="A54:H54"/>
    <mergeCell ref="A44:A50"/>
  </mergeCells>
  <printOptions/>
  <pageMargins left="0.15" right="0.15" top="0.75" bottom="0.76" header="0.3" footer="0.3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2015-08-17T11:46:11Z</cp:lastPrinted>
  <dcterms:created xsi:type="dcterms:W3CDTF">2015-07-31T10:06:24Z</dcterms:created>
  <dcterms:modified xsi:type="dcterms:W3CDTF">2015-08-18T10:26:16Z</dcterms:modified>
  <cp:category/>
  <cp:version/>
  <cp:contentType/>
  <cp:contentStatus/>
</cp:coreProperties>
</file>