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Pakiet 1 " sheetId="1" r:id="rId1"/>
    <sheet name="Pakiet 2" sheetId="2" r:id="rId2"/>
    <sheet name="Pakiet  3" sheetId="3" r:id="rId3"/>
    <sheet name="Pakiet 4" sheetId="4" r:id="rId4"/>
    <sheet name="Pakiet 5" sheetId="5" r:id="rId5"/>
    <sheet name="Pakiet 6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NA()</definedName>
    <definedName name="CA">#REF!</definedName>
    <definedName name="Calimat">NA()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NA()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NA()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NA()</definedName>
    <definedName name="Specitrol_Nortrol_Abtrol">NA()</definedName>
    <definedName name="StwkaVAT">#REF!</definedName>
    <definedName name="SUMA_oferty">#REF!</definedName>
    <definedName name="TDM_Cal_Set_A">(#REF!,#REF!)</definedName>
    <definedName name="TDM_Cal_Set_B">NA()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<sst xmlns="http://schemas.openxmlformats.org/spreadsheetml/2006/main" count="404" uniqueCount="173">
  <si>
    <t xml:space="preserve">  Pakiet nr 1 </t>
  </si>
  <si>
    <t>Lp.</t>
  </si>
  <si>
    <t>Przedmiot zamówienia</t>
  </si>
  <si>
    <t>J. m.</t>
  </si>
  <si>
    <t>Ilość</t>
  </si>
  <si>
    <t>Cena jedn. Netto</t>
  </si>
  <si>
    <t>Wartość netto stanowiąca iloczyn        A x B = C</t>
  </si>
  <si>
    <t xml:space="preserve"> VAT %</t>
  </si>
  <si>
    <t>Kwota Vat</t>
  </si>
  <si>
    <t>Wartość brutto stanowiąca sumę             C + E = F</t>
  </si>
  <si>
    <t>Nazwa handlowa i producent</t>
  </si>
  <si>
    <t>A</t>
  </si>
  <si>
    <t xml:space="preserve"> B</t>
  </si>
  <si>
    <t>C</t>
  </si>
  <si>
    <t>D</t>
  </si>
  <si>
    <t>E</t>
  </si>
  <si>
    <t>F</t>
  </si>
  <si>
    <t>G</t>
  </si>
  <si>
    <t xml:space="preserve">Capecytabinum tabl.500mg </t>
  </si>
  <si>
    <t>szt.</t>
  </si>
  <si>
    <t xml:space="preserve">Capecytabinum tabl.150mg </t>
  </si>
  <si>
    <t>Carboplatinum 150 mg koncent.do sporz. roztw.do inf. fiol.a 15ml</t>
  </si>
  <si>
    <t>Carboplatinum 450 mg koncent.do sporz. roztw.do inf. fiol.a 45ml</t>
  </si>
  <si>
    <t>Carboplatinum 600 mg koncent.do sporz. roztw.do inf. fiol.a 60ml</t>
  </si>
  <si>
    <t>Chlorambucilum  2mg tabletki polwlekane</t>
  </si>
  <si>
    <t>Doxorubicinum liposomalna pegylowana (Caelyx)  inj. 20mg        fiol. 10 ml  /2mg/ml/</t>
  </si>
  <si>
    <t>Doxorubicinum liposomalna pegylowana (Caelyx) inj.50mg</t>
  </si>
  <si>
    <t>Melphalanum  2mg tabletki powlekane</t>
  </si>
  <si>
    <t>Mesnum inj. 400mg amp.   / 100mg/ml; amp.a  4 ml/</t>
  </si>
  <si>
    <t>Heparinum inj.  500 U.I.amp. 5 ml</t>
  </si>
  <si>
    <t xml:space="preserve">Emend 125-80-80mg tabl.  a 3 tabl. </t>
  </si>
  <si>
    <t>op.</t>
  </si>
  <si>
    <t>Epirubicin hydr. 10mg/5ml roztw. do wstrz.lub infuzji  fiolka</t>
  </si>
  <si>
    <t>Epirubicin hydr. 20mg/10ml roztw. do wstrz.lub infuzji  fiolka</t>
  </si>
  <si>
    <t>Epirubicin hydr. 50mg/25ml roztw. do wstrz.lub infuzji  fiolka</t>
  </si>
  <si>
    <t>Epirubicin hydr. 100mg/50ml roztw. do wstrz.lub infuzji  fiolka</t>
  </si>
  <si>
    <t>Filgrastimum roztw. do wstrz. i infuzji 48mln.j/.0,5ml amp.- strzyk.</t>
  </si>
  <si>
    <t xml:space="preserve">Filgrastimum roztw. do wstrz. I infuzji 30mln.j./0,5ml amp.- strzyk. </t>
  </si>
  <si>
    <t>Pegfilgrastim inj. 6mg/0,6 ml ampułkostrzykawka</t>
  </si>
  <si>
    <t>Darbepoetinum alfa  inj. 500ug/ml  ampułkostrzykawka</t>
  </si>
  <si>
    <t>Interferonum alfa 2a inj. 9mln.j./ 0,5ml ampułkostrzykawka</t>
  </si>
  <si>
    <t>Mitotanum  500mg tabletki</t>
  </si>
  <si>
    <t>Fulvestranum roztwór do wstrzykiwań 250 mg/ml;                        2 amp.strzykawki + igły z systemem osł.</t>
  </si>
  <si>
    <t>Tamoxifenum  tabl. 20mg</t>
  </si>
  <si>
    <t>Pemetreksed inj.100mg  fiol., prosz.do sporz.konc. roztw. Do inf.</t>
  </si>
  <si>
    <t>Pemetreksed inj.500mg  fiol., prosz.do sporz.konc. roztw. Do inf.</t>
  </si>
  <si>
    <t>Rituximabum 100mg koncent. do sporz. roztw.do infuzji fiol.a 10ml</t>
  </si>
  <si>
    <t>Rituximabum 500mg koncent. do sporz. roztw.do infuzji fiol.a 50ml</t>
  </si>
  <si>
    <t>Octreotidum 50ug/ml roztwór do wstrz. amp. A 1ml</t>
  </si>
  <si>
    <t>Octreotidum 100ug/ml roztwór do wstrz.  Amp. A 1ml</t>
  </si>
  <si>
    <t>Vinorelbinum inj. 10 mg  fiolka a 1ml</t>
  </si>
  <si>
    <t>Vinorelbinum inj. 50mg fiolka a 5ml</t>
  </si>
  <si>
    <t>Vinorelbinum 20mg tabletki lub kapsułki</t>
  </si>
  <si>
    <t>Vinorelbinum 30mg tabletki lub kapsulki</t>
  </si>
  <si>
    <t xml:space="preserve">Ketoprofenum inj. 50mg/ml amp. 2 ml a 10 /roztwór do podania dożylnego  i domięśniowego/ </t>
  </si>
  <si>
    <t>Ondansetron inj. 8mg /4ml amp.a 5</t>
  </si>
  <si>
    <t>RAZEM</t>
  </si>
  <si>
    <t>1. Zamawiający wymaga, aby leki o tej samej nazwie międzynarodowej,tej samej drodze podania i różnych dawkach pochodziły od tego samego producenta.</t>
  </si>
  <si>
    <t>2. Zamawiający wymaga stabilności roztworu po rozcieńczeniu powyżej 72 godz. i trwałości preparatów po otwarciu /pierwszym nakłuciu/powyżej 7dni.</t>
  </si>
  <si>
    <t>3. Zamawiający wymaga, aby zaoferowany produkt  znajdował się na listach  w aktualnym Obwieszczeniu MZ w sprawie leków refundowanych.</t>
  </si>
  <si>
    <t>5. Oferty należy złożyć na poszczególne pozycje pakietu.</t>
  </si>
  <si>
    <t xml:space="preserve">  </t>
  </si>
  <si>
    <t xml:space="preserve">  Pakiet nr 2</t>
  </si>
  <si>
    <t>Cyclophosphamidum 200mg proszek do sporz. roztw.  Fiolka</t>
  </si>
  <si>
    <t>Cyclophosphamidum 1g proszek do sporz. roztw. Fiolka</t>
  </si>
  <si>
    <t>Cyclophosphamidum  50mg drażetki</t>
  </si>
  <si>
    <t>Cisplatinum 10mg/10ml koncent.do sporz. roztw.do infuzji fiolka</t>
  </si>
  <si>
    <t>Cisplatinum 50mg/50ml koncent.do sporz. roztw.do infuzji fiolka</t>
  </si>
  <si>
    <t>Cisplatinum 100mg/100ml koncent.do sporz. roztw.do infuzji fiolka</t>
  </si>
  <si>
    <t>Ifosfamidum 1 g , proszek do sporz. roztw. do wstrz. Fiolka</t>
  </si>
  <si>
    <t>Ifosfamidum 2g proszek do sporz. roztw. do wstrz. Fiolka.</t>
  </si>
  <si>
    <t>Methotrexatum koncentrat 50mg</t>
  </si>
  <si>
    <t>Methotrexatum koncentrat 100mg/ml fiol. 50 ml</t>
  </si>
  <si>
    <t>Fludarabini phosphas inj. 50mg  fiolka</t>
  </si>
  <si>
    <t>Gemcitabinum 200mg ; koncent. do sporz. roztw. do infuzji fiolka</t>
  </si>
  <si>
    <t>Gemcitabinum 2g ; koncent. do sporz. roztw. do infuzji fiolka</t>
  </si>
  <si>
    <t>Gemcitabinum 1g ; koncent. do sporz. roztw. do infuzji fiolka</t>
  </si>
  <si>
    <t>Cladribinum 10mg roztwór do infuzji fiolka 10ml</t>
  </si>
  <si>
    <t>5-Fluorouracilum inj. 250mg, amp.</t>
  </si>
  <si>
    <t>5-Fluorouraclum inj.  5g  fiol., roztwór do wstrzykiwań</t>
  </si>
  <si>
    <t>5-Fluorouracilum inj. 1g fiol., roztwór do wstrzykiwań</t>
  </si>
  <si>
    <t>Cytarabinum 100mg roztw. do wstrz.i infuzji  fiol. a 1ml</t>
  </si>
  <si>
    <t>Cytarabinum 500mg roztw. do wstrz.i infuzji  fiol. a 5 ml</t>
  </si>
  <si>
    <t>Cytarabinum 1000mg roztw. do wstrz.i infuzji  fiol. a 10ml</t>
  </si>
  <si>
    <t>Bendamustinum hydrochloricum inj. 2,5mg/ml  a 25mg</t>
  </si>
  <si>
    <t>Doxorubicyna liposomalna (Myocet)  50mg amp. A 2 zestawy</t>
  </si>
  <si>
    <t>Mitomycinum 20mg proszek do sporz. roztw. Do wstrz. fiolka</t>
  </si>
  <si>
    <t>Etoposidum  50mg koncent. do sporz. roztw.do infuzji fiolka.</t>
  </si>
  <si>
    <t>Etoposidum 100mg koncent. do sporz. roztw.do infuzji fiolka</t>
  </si>
  <si>
    <t>Etoposidum 200mg koncent. do sporz. roztw.do infuzji fiolka</t>
  </si>
  <si>
    <t>Vinblastini sulfas 5mg fiolka sucha subst. + rozp.</t>
  </si>
  <si>
    <t>Vincristini sulfas  1mg roztwór do wstrzyk. Fiolka a 1ml</t>
  </si>
  <si>
    <t>Paclitaxelum 30mg koncent. do sporz. roztw.do infuzji fiol.a 5ml</t>
  </si>
  <si>
    <t>Paclitaxelum 100mg konc.do sporz. roztw.do infuzji fiol.a 16,7ml</t>
  </si>
  <si>
    <t>Paclitaxelum 150mg koncent.do sporz. roztw.do infuzji fiolka</t>
  </si>
  <si>
    <t>Paclitaxelum 300mgkoncent. do sporz. roztw.do infuzji fiolka.</t>
  </si>
  <si>
    <t>Docetaxelum 20mg koncent. do sporz. roztw.do infuzji fiol.a 2ml</t>
  </si>
  <si>
    <t>Docetaxelum 80mg koncent. do sporz. roztw.do infuzji fiol.a 8ml</t>
  </si>
  <si>
    <t>Oxaliplatinum  50mg/10ml, koncent.do sporz. roztw.do infuzji fiol</t>
  </si>
  <si>
    <t>Oxaliplatinum 100mg/20ml, koncent.do sporz. roztw.do infuzji fiol</t>
  </si>
  <si>
    <t>Oxaliplatinum 200mg/40ml, koncent.do sporz. roztw.do infuzji fiol</t>
  </si>
  <si>
    <t>Topotecanum 4mg koncent. do sporz. roztw.do infuzji fiolka</t>
  </si>
  <si>
    <t>Topotecanum  1mg tabletki lub kapsułki</t>
  </si>
  <si>
    <t>Topotecanum  0,25mg tabletki lub kapsułki</t>
  </si>
  <si>
    <t xml:space="preserve">Calcii folinas inj.  30mg amp. </t>
  </si>
  <si>
    <t>Calcii folinas inj.100mg amp.</t>
  </si>
  <si>
    <t>Calcii folinas inj. 200mg fiol.</t>
  </si>
  <si>
    <t>Bicalutamidum 50mg tabletki powlekane</t>
  </si>
  <si>
    <t>1. Zamawiający wymaga, aby preparat Calcii folinas / poz.33,34,35/ był kompatybilny  z preparatem 5-Fluorouracylu i Methotrexatu.</t>
  </si>
  <si>
    <t>2. Zamawiający wymaga,aby trwałość leku Calcii folinas/poz 33,34,35/,po otwarciu wynosiła 28 dni,a po rozcieńczeniu  48 godz./potwierdzenie w ChPL/.</t>
  </si>
  <si>
    <t>3. Zamawiający wymaga, aby leki o tej samej nazwie międzynarodowej,tej samej drodze podania i różnych dawkach pochodziły od tego samego producenta.</t>
  </si>
  <si>
    <t>4. Zamawiający wymaga, aby zaoferowany produkt  znajdował się na listach  w aktualnym Obwieszczeniu MZ w sprawie leków refundowanych.</t>
  </si>
  <si>
    <t>6. Oferty należy złożyć na wszystkie pozycje pakietu.</t>
  </si>
  <si>
    <t>Pakiet nr 3</t>
  </si>
  <si>
    <t>Cena jedn. netto</t>
  </si>
  <si>
    <t>Carboplatinum 450mg koncent.do sporz. roztw.do inf. fiol.a 45ml</t>
  </si>
  <si>
    <t>Carboplatinum 600mg koncent.do sporz. roztw.do inf. fiol.a 60ml</t>
  </si>
  <si>
    <t>Oxaliplatinum  50mg/10ml, koncent.do sporz. roztw.do infuzji fiol.</t>
  </si>
  <si>
    <t xml:space="preserve">Oxaliplatinum 100mg/20ml, koncent.do sporz. roztw.do infuzji fiol. </t>
  </si>
  <si>
    <t>Oxaliplatinum 200mg/40ml,koncent.do sporz. roztw.do infuzji fiol.</t>
  </si>
  <si>
    <t>Gemcitabinum 2g ; koncent.do sporz. roztw. do infuzji fiolka</t>
  </si>
  <si>
    <t>Gemcitabinum 1g; koncentr.do sporz. roztw. do infuzji fiolka</t>
  </si>
  <si>
    <t>Epirubicin hydr. 20mg/ 10ml roztw. do wstrz.lub infuzji  fiolka</t>
  </si>
  <si>
    <t>Epirubicini hydr. 50mg/ 25ml roztw. do wstrz.lub infuzji  fiolka</t>
  </si>
  <si>
    <t>Epirubicini hydr. 100mg/50ml roztw. do wstrz.lub infuzji  fiolka.</t>
  </si>
  <si>
    <t>2. Zamawiający wymaga, aby zaoferowany produkt  znajdował się na listach  w aktualnym Obwieszczeniu MZ w sprawie leków refundowanych.</t>
  </si>
  <si>
    <t>4. Oferty należy złożyć na wszystkie  pozycje pakietu.</t>
  </si>
  <si>
    <t xml:space="preserve">  Pakiet nr 4</t>
  </si>
  <si>
    <t>Dacarbazinum 100mg, proszek do sporz. roztw. do wstrz.i inf. fiol.</t>
  </si>
  <si>
    <t xml:space="preserve">Dacarbazinum 200mg, proszek do sporz. roztw. do wstrz.i inf. fiol. </t>
  </si>
  <si>
    <t>Doxorubicinum 10mg fiol., roztwór do infuzji</t>
  </si>
  <si>
    <t>Doxorubicinum 50mg. fiol.,roztwór do infuzji</t>
  </si>
  <si>
    <t>Doxorubicinum  20mg, fiol., roztwór do infuzji</t>
  </si>
  <si>
    <t>Bleomycini sulfas 15000j.m. Fiolka a 10 ml.</t>
  </si>
  <si>
    <t>Irinotecani h/chloricum trihydricum 40mg /20mg/ml/ ;  fiolka a 2ml</t>
  </si>
  <si>
    <t>Irinotecani h/chloridum trihydricum 100mg /20mg/ml/ ;  fiolka a 5ml</t>
  </si>
  <si>
    <t>Irinotecani h/chloricum trihydricum 300mg /20mg/ml ; fiol. a 15ml.</t>
  </si>
  <si>
    <t>Ac.Zoledronicum roztwór do infuzji 4mg/100ml</t>
  </si>
  <si>
    <r>
      <t>1</t>
    </r>
    <r>
      <rPr>
        <b/>
        <sz val="9"/>
        <rFont val="Arial CE"/>
        <family val="2"/>
      </rPr>
      <t>. Zamawiający wymaga, aby leki o tej samej nazwie międzynarodowej,tej samej drodze podania i różnych dawkach  pochodziły od tego samego producenta.</t>
    </r>
  </si>
  <si>
    <t xml:space="preserve">  Pakiet nr 5</t>
  </si>
  <si>
    <t>Xeloda tabl.500mg ; do kontynuacji leczenia</t>
  </si>
  <si>
    <t xml:space="preserve"> </t>
  </si>
  <si>
    <t>Xeloda tabl.150mg ; do kontynuacji leczenia</t>
  </si>
  <si>
    <t>Epoetinum Beta inj. 30tys.j.ampułkostrzykawka</t>
  </si>
  <si>
    <t>1. Oferty należy złożyć na wszystkie pozycje pakietu.</t>
  </si>
  <si>
    <t xml:space="preserve">  Pakiet nr 6</t>
  </si>
  <si>
    <t>O,9% NaCl a 1000ml, opakowanie stojące z dwoma równymi portami z dodatkową przestrzenią na dodanie leku min. 220ml,      z czytelną min. 7 stopniową skalą na opakowaniu</t>
  </si>
  <si>
    <t>0,9% NaCl a 500 ml, opakowanie stojące z dwoma równymi portami z dodatkową przestrzenią na dodanie leku min. 150ml,     z czytelną min. 6 stopniową skalą na opakowaniu</t>
  </si>
  <si>
    <t>0,9%NaCl a 250ml, opakowanie stojące z dwoma równymi portami z dodatkową przestrzenią na dodanie leku min. 120ml,z czytelną min. 3 stopniową skalą na opakowaniu</t>
  </si>
  <si>
    <t>0,9%NaCl a 100ml, opakowanie stojące z dwoma równymi portami z dodatkową przestrzenią na dodanie leku min. 80ml.</t>
  </si>
  <si>
    <t>0,9% NaCl a 100 ml worek lub Kabi pack</t>
  </si>
  <si>
    <t>5%Glukoza a  500ml, opakowanie stojące z dwoma równymi portami z dodatkową przestrzenią na dodanie leku min. 150ml,     z czytelną min. 6 stopniową skalą na opakowaniu.</t>
  </si>
  <si>
    <t>5%Glukoza a 250ml, opakowanie stojące z dwoma równymi portami z dodatkową przestrzenią na dodanie leku min. 120ml,     z czytelną min. 3 stopniową skalą na opakowaniu.</t>
  </si>
  <si>
    <t>4. Zamawiający wymaga, aby leki miały wymagane kody Ean zgodnie z rozporządzeniem Prezesa NFZ Nr 26/2012 DGL i Nr 27/2012 DGL dn. 10.05.2012r. (podać w ofercie).</t>
  </si>
  <si>
    <t>5. Zamawiający wymaga, aby leki miały wymagane kody Ean zgodnie z rozporządzeniem Prezesa NFZ Nr 26/2012 DGL i Nr 27/2012 DGL dn. 10.05.2012r. (podać w ofercie).</t>
  </si>
  <si>
    <t>3. Zamawiający wymaga, aby leki miały wymagane kody Ean zgodnie z rozporządzeniem Prezesa NFZ Nr 26/2012 DGL i Nr 27/2012 DGL dn. 10.05.2012r. (podać w ofercie).</t>
  </si>
  <si>
    <t>3. Zamawiający wymaga, aby leki miały wymagane kody Ean zgodnie z rozporządzeniem Prezesa NFZ Nr 26/2012 DGL i Nr 27/2012 DGL dn. 10.05.2012r.  (podać w ofercie).</t>
  </si>
  <si>
    <t>Temozolomidum kapsułki 5 mg</t>
  </si>
  <si>
    <t>Temozolomidum kapsułki 20 mg</t>
  </si>
  <si>
    <t>Temozolomidum kapsułki 100 mg</t>
  </si>
  <si>
    <t>Temozolomidum kapsułki 140 mg</t>
  </si>
  <si>
    <t>Temozolomidum kapsułki 180 mg</t>
  </si>
  <si>
    <t>Temozolomidum kapsułki 250 mg</t>
  </si>
  <si>
    <t>RZP-V/1/03/15</t>
  </si>
  <si>
    <t>B</t>
  </si>
  <si>
    <t>5. Oferty należy złożyć na wszystkie  pozycje pakietu.</t>
  </si>
  <si>
    <t>4. Zamawiający wymaga w poz. 19 i 20 stabilności powyżej 7 dni poza lodówką.</t>
  </si>
  <si>
    <t>Załącznik nr 2 - Formularz cenowy</t>
  </si>
  <si>
    <t>6. Brak wypełnienia kolumny -Nazwa handlowa i producent- wymaganymi informacjami spowoduje odrzucenie oferty na podstawie art. 89 ust. 1 pkt 2 Pzp.</t>
  </si>
  <si>
    <t>7. Brak wypełnienia kolumny -Nazwa handlowa i producent- wymaganymi informacjami spowoduje odrzucenie oferty na podstawie art. 89 ust. 1 pkt 2 Pzp.</t>
  </si>
  <si>
    <t>5. Brak wypełnienia kolumny -Nazwa handlowa i producent- wymaganymi informacjami spowoduje odrzucenie oferty na podstawie art. 89 ust. 1 pkt 2 Pzp.</t>
  </si>
  <si>
    <t>4. Brak wypełnienia kolumny -Nazwa handlowa i producent- wymaganymi informacjami spowoduje odrzucenie oferty na podstawie art. 89 ust. 1 pkt 2 Pzp.</t>
  </si>
  <si>
    <t>2. Brak wypełnienia kolumny -Nazwa handlowa i producent- wymaganymi informacjami spowoduje odrzucenie oferty na podstawie art. 89 ust. 1 pkt 2 Pzp.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</si>
</sst>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_z_ł"/>
    <numFmt numFmtId="166" formatCode="#,#00.00"/>
    <numFmt numFmtId="167" formatCode="00.00"/>
    <numFmt numFmtId="168" formatCode="d/mm/yyyy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19" fillId="20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right" wrapText="1"/>
    </xf>
    <xf numFmtId="164" fontId="19" fillId="0" borderId="11" xfId="0" applyNumberFormat="1" applyFont="1" applyBorder="1" applyAlignment="1">
      <alignment horizontal="center" wrapText="1"/>
    </xf>
    <xf numFmtId="4" fontId="19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20" borderId="11" xfId="0" applyFont="1" applyFill="1" applyBorder="1" applyAlignment="1">
      <alignment/>
    </xf>
    <xf numFmtId="164" fontId="19" fillId="20" borderId="11" xfId="0" applyNumberFormat="1" applyFont="1" applyFill="1" applyBorder="1" applyAlignment="1">
      <alignment horizontal="center"/>
    </xf>
    <xf numFmtId="4" fontId="19" fillId="20" borderId="11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19" fillId="20" borderId="13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/>
    </xf>
    <xf numFmtId="4" fontId="19" fillId="20" borderId="10" xfId="0" applyNumberFormat="1" applyFont="1" applyFill="1" applyBorder="1" applyAlignment="1">
      <alignment/>
    </xf>
    <xf numFmtId="167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Border="1" applyAlignment="1">
      <alignment horizontal="right"/>
    </xf>
    <xf numFmtId="2" fontId="19" fillId="20" borderId="11" xfId="0" applyNumberFormat="1" applyFont="1" applyFill="1" applyBorder="1" applyAlignment="1">
      <alignment horizontal="center"/>
    </xf>
    <xf numFmtId="165" fontId="19" fillId="20" borderId="13" xfId="0" applyNumberFormat="1" applyFont="1" applyFill="1" applyBorder="1" applyAlignment="1">
      <alignment/>
    </xf>
    <xf numFmtId="4" fontId="19" fillId="24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4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4" fontId="19" fillId="20" borderId="16" xfId="0" applyNumberFormat="1" applyFont="1" applyFill="1" applyBorder="1" applyAlignment="1">
      <alignment/>
    </xf>
    <xf numFmtId="166" fontId="19" fillId="24" borderId="16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19" fillId="0" borderId="0" xfId="0" applyNumberFormat="1" applyFont="1" applyBorder="1" applyAlignment="1">
      <alignment/>
    </xf>
    <xf numFmtId="167" fontId="0" fillId="0" borderId="12" xfId="0" applyNumberFormat="1" applyBorder="1" applyAlignment="1">
      <alignment horizontal="right"/>
    </xf>
    <xf numFmtId="168" fontId="19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7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168" fontId="19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164" fontId="0" fillId="0" borderId="0" xfId="0" applyNumberForma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Feuil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y\PRZETARGI%202012\odczynniki_03\warto&#347;&#263;%20szacunkowa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y\PRZETARGI%202012\odczynniki_03\warto&#347;&#263;%20szacunkowa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25">
      <selection activeCell="G57" sqref="G57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9.75390625" style="0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  <col min="13" max="13" width="9.25390625" style="0" bestFit="1" customWidth="1"/>
  </cols>
  <sheetData>
    <row r="1" spans="3:10" ht="12.75">
      <c r="C1" s="3" t="s">
        <v>167</v>
      </c>
      <c r="H1" s="4"/>
      <c r="I1" s="2"/>
      <c r="J1" s="73" t="s">
        <v>163</v>
      </c>
    </row>
    <row r="2" spans="2:6" ht="12.75">
      <c r="B2" s="3" t="s">
        <v>0</v>
      </c>
      <c r="C2" s="3"/>
      <c r="E2" s="5"/>
      <c r="F2" s="5"/>
    </row>
    <row r="3" spans="3:6" ht="12.75">
      <c r="C3" s="3"/>
      <c r="E3" s="5"/>
      <c r="F3" s="5"/>
    </row>
    <row r="4" spans="2:11" ht="63.75">
      <c r="B4" s="14" t="s">
        <v>1</v>
      </c>
      <c r="C4" s="14" t="s">
        <v>2</v>
      </c>
      <c r="D4" s="15" t="s">
        <v>3</v>
      </c>
      <c r="E4" s="16" t="s">
        <v>4</v>
      </c>
      <c r="F4" s="16" t="s">
        <v>5</v>
      </c>
      <c r="G4" s="18" t="s">
        <v>6</v>
      </c>
      <c r="H4" s="19" t="s">
        <v>7</v>
      </c>
      <c r="I4" s="15" t="s">
        <v>8</v>
      </c>
      <c r="J4" s="20" t="s">
        <v>9</v>
      </c>
      <c r="K4" s="20" t="s">
        <v>10</v>
      </c>
    </row>
    <row r="5" spans="2:11" ht="12.75">
      <c r="B5" s="21"/>
      <c r="C5" s="21"/>
      <c r="D5" s="21"/>
      <c r="E5" s="24" t="s">
        <v>11</v>
      </c>
      <c r="F5" s="24" t="s">
        <v>164</v>
      </c>
      <c r="G5" s="23" t="s">
        <v>13</v>
      </c>
      <c r="H5" s="23" t="s">
        <v>14</v>
      </c>
      <c r="I5" s="24" t="s">
        <v>15</v>
      </c>
      <c r="J5" s="24" t="s">
        <v>16</v>
      </c>
      <c r="K5" s="24" t="s">
        <v>17</v>
      </c>
    </row>
    <row r="6" spans="2:11" ht="16.5" customHeight="1">
      <c r="B6" s="25">
        <v>1</v>
      </c>
      <c r="C6" s="37" t="s">
        <v>21</v>
      </c>
      <c r="D6" s="27" t="s">
        <v>19</v>
      </c>
      <c r="E6" s="28">
        <v>5</v>
      </c>
      <c r="F6" s="38"/>
      <c r="G6" s="30">
        <f>E6*F6</f>
        <v>0</v>
      </c>
      <c r="H6" s="31"/>
      <c r="I6" s="30">
        <f aca="true" t="shared" si="0" ref="I6:I42">G6*0.08</f>
        <v>0</v>
      </c>
      <c r="J6" s="32">
        <f aca="true" t="shared" si="1" ref="J6:J42">G6*1.08</f>
        <v>0</v>
      </c>
      <c r="K6" s="33"/>
    </row>
    <row r="7" spans="2:11" ht="16.5" customHeight="1">
      <c r="B7" s="25">
        <v>2</v>
      </c>
      <c r="C7" s="37" t="s">
        <v>22</v>
      </c>
      <c r="D7" s="27" t="s">
        <v>19</v>
      </c>
      <c r="E7" s="28">
        <v>5</v>
      </c>
      <c r="F7" s="38"/>
      <c r="G7" s="30">
        <f aca="true" t="shared" si="2" ref="G7:G42">E7*F7</f>
        <v>0</v>
      </c>
      <c r="H7" s="31"/>
      <c r="I7" s="30">
        <f t="shared" si="0"/>
        <v>0</v>
      </c>
      <c r="J7" s="32">
        <f t="shared" si="1"/>
        <v>0</v>
      </c>
      <c r="K7" s="33"/>
    </row>
    <row r="8" spans="2:11" ht="16.5" customHeight="1">
      <c r="B8" s="25">
        <v>3</v>
      </c>
      <c r="C8" s="37" t="s">
        <v>23</v>
      </c>
      <c r="D8" s="27" t="s">
        <v>19</v>
      </c>
      <c r="E8" s="28">
        <v>1.75</v>
      </c>
      <c r="F8" s="38"/>
      <c r="G8" s="30">
        <f t="shared" si="2"/>
        <v>0</v>
      </c>
      <c r="H8" s="31"/>
      <c r="I8" s="30">
        <f t="shared" si="0"/>
        <v>0</v>
      </c>
      <c r="J8" s="32">
        <f t="shared" si="1"/>
        <v>0</v>
      </c>
      <c r="K8" s="33"/>
    </row>
    <row r="9" spans="2:13" ht="16.5" customHeight="1">
      <c r="B9" s="25">
        <v>4</v>
      </c>
      <c r="C9" s="37" t="s">
        <v>24</v>
      </c>
      <c r="D9" s="27" t="s">
        <v>19</v>
      </c>
      <c r="E9" s="28">
        <v>25</v>
      </c>
      <c r="F9" s="38"/>
      <c r="G9" s="30">
        <f t="shared" si="2"/>
        <v>0</v>
      </c>
      <c r="H9" s="31"/>
      <c r="I9" s="30">
        <f t="shared" si="0"/>
        <v>0</v>
      </c>
      <c r="J9" s="32">
        <f t="shared" si="1"/>
        <v>0</v>
      </c>
      <c r="K9" s="33"/>
      <c r="M9" s="79"/>
    </row>
    <row r="10" spans="2:11" ht="24.75" customHeight="1">
      <c r="B10" s="25">
        <v>5</v>
      </c>
      <c r="C10" s="37" t="s">
        <v>25</v>
      </c>
      <c r="D10" s="27" t="s">
        <v>19</v>
      </c>
      <c r="E10" s="28">
        <v>5</v>
      </c>
      <c r="F10" s="38"/>
      <c r="G10" s="30">
        <f t="shared" si="2"/>
        <v>0</v>
      </c>
      <c r="H10" s="31"/>
      <c r="I10" s="30">
        <f t="shared" si="0"/>
        <v>0</v>
      </c>
      <c r="J10" s="32">
        <f t="shared" si="1"/>
        <v>0</v>
      </c>
      <c r="K10" s="33"/>
    </row>
    <row r="11" spans="2:11" ht="16.5" customHeight="1">
      <c r="B11" s="25">
        <v>6</v>
      </c>
      <c r="C11" s="37" t="s">
        <v>26</v>
      </c>
      <c r="D11" s="27" t="s">
        <v>19</v>
      </c>
      <c r="E11" s="28">
        <v>5</v>
      </c>
      <c r="F11" s="38"/>
      <c r="G11" s="30">
        <f t="shared" si="2"/>
        <v>0</v>
      </c>
      <c r="H11" s="31"/>
      <c r="I11" s="30">
        <f t="shared" si="0"/>
        <v>0</v>
      </c>
      <c r="J11" s="32">
        <f t="shared" si="1"/>
        <v>0</v>
      </c>
      <c r="K11" s="33"/>
    </row>
    <row r="12" spans="2:11" ht="16.5" customHeight="1">
      <c r="B12" s="25">
        <v>7</v>
      </c>
      <c r="C12" s="37" t="s">
        <v>27</v>
      </c>
      <c r="D12" s="27" t="s">
        <v>19</v>
      </c>
      <c r="E12" s="28">
        <v>25</v>
      </c>
      <c r="F12" s="38"/>
      <c r="G12" s="30">
        <f t="shared" si="2"/>
        <v>0</v>
      </c>
      <c r="H12" s="31"/>
      <c r="I12" s="30">
        <f t="shared" si="0"/>
        <v>0</v>
      </c>
      <c r="J12" s="32">
        <f t="shared" si="1"/>
        <v>0</v>
      </c>
      <c r="K12" s="33"/>
    </row>
    <row r="13" spans="2:11" ht="16.5" customHeight="1">
      <c r="B13" s="25">
        <v>8</v>
      </c>
      <c r="C13" s="37" t="s">
        <v>28</v>
      </c>
      <c r="D13" s="27" t="s">
        <v>19</v>
      </c>
      <c r="E13" s="28">
        <v>100</v>
      </c>
      <c r="F13" s="38"/>
      <c r="G13" s="30">
        <f t="shared" si="2"/>
        <v>0</v>
      </c>
      <c r="H13" s="31"/>
      <c r="I13" s="30">
        <f t="shared" si="0"/>
        <v>0</v>
      </c>
      <c r="J13" s="32">
        <f t="shared" si="1"/>
        <v>0</v>
      </c>
      <c r="K13" s="33"/>
    </row>
    <row r="14" spans="2:11" ht="16.5" customHeight="1">
      <c r="B14" s="25">
        <v>9</v>
      </c>
      <c r="C14" s="37" t="s">
        <v>29</v>
      </c>
      <c r="D14" s="27" t="s">
        <v>19</v>
      </c>
      <c r="E14" s="28">
        <v>200</v>
      </c>
      <c r="F14" s="38"/>
      <c r="G14" s="30">
        <f t="shared" si="2"/>
        <v>0</v>
      </c>
      <c r="H14" s="31"/>
      <c r="I14" s="30">
        <f t="shared" si="0"/>
        <v>0</v>
      </c>
      <c r="J14" s="32">
        <f t="shared" si="1"/>
        <v>0</v>
      </c>
      <c r="K14" s="33"/>
    </row>
    <row r="15" spans="2:11" ht="16.5" customHeight="1">
      <c r="B15" s="25">
        <v>10</v>
      </c>
      <c r="C15" s="37" t="s">
        <v>30</v>
      </c>
      <c r="D15" s="27" t="s">
        <v>31</v>
      </c>
      <c r="E15" s="28">
        <v>100</v>
      </c>
      <c r="F15" s="38"/>
      <c r="G15" s="30">
        <f t="shared" si="2"/>
        <v>0</v>
      </c>
      <c r="H15" s="31"/>
      <c r="I15" s="30">
        <f t="shared" si="0"/>
        <v>0</v>
      </c>
      <c r="J15" s="32">
        <f t="shared" si="1"/>
        <v>0</v>
      </c>
      <c r="K15" s="33"/>
    </row>
    <row r="16" spans="2:11" ht="16.5" customHeight="1">
      <c r="B16" s="25">
        <v>11</v>
      </c>
      <c r="C16" s="37" t="s">
        <v>32</v>
      </c>
      <c r="D16" s="27" t="s">
        <v>19</v>
      </c>
      <c r="E16" s="28">
        <v>7.5</v>
      </c>
      <c r="F16" s="38"/>
      <c r="G16" s="30">
        <f t="shared" si="2"/>
        <v>0</v>
      </c>
      <c r="H16" s="31"/>
      <c r="I16" s="30">
        <f t="shared" si="0"/>
        <v>0</v>
      </c>
      <c r="J16" s="32">
        <f t="shared" si="1"/>
        <v>0</v>
      </c>
      <c r="K16" s="33"/>
    </row>
    <row r="17" spans="2:11" ht="16.5" customHeight="1">
      <c r="B17" s="25">
        <v>12</v>
      </c>
      <c r="C17" s="37" t="s">
        <v>33</v>
      </c>
      <c r="D17" s="27" t="s">
        <v>19</v>
      </c>
      <c r="E17" s="28">
        <v>2.5</v>
      </c>
      <c r="F17" s="38"/>
      <c r="G17" s="30">
        <f t="shared" si="2"/>
        <v>0</v>
      </c>
      <c r="H17" s="31"/>
      <c r="I17" s="30">
        <f t="shared" si="0"/>
        <v>0</v>
      </c>
      <c r="J17" s="32">
        <f t="shared" si="1"/>
        <v>0</v>
      </c>
      <c r="K17" s="33"/>
    </row>
    <row r="18" spans="2:11" ht="16.5" customHeight="1">
      <c r="B18" s="25">
        <v>13</v>
      </c>
      <c r="C18" s="37" t="s">
        <v>34</v>
      </c>
      <c r="D18" s="27" t="s">
        <v>19</v>
      </c>
      <c r="E18" s="28">
        <v>2.5</v>
      </c>
      <c r="F18" s="38"/>
      <c r="G18" s="30">
        <f t="shared" si="2"/>
        <v>0</v>
      </c>
      <c r="H18" s="31"/>
      <c r="I18" s="30">
        <f t="shared" si="0"/>
        <v>0</v>
      </c>
      <c r="J18" s="32">
        <f t="shared" si="1"/>
        <v>0</v>
      </c>
      <c r="K18" s="33"/>
    </row>
    <row r="19" spans="2:11" ht="16.5" customHeight="1">
      <c r="B19" s="25">
        <v>14</v>
      </c>
      <c r="C19" s="37" t="s">
        <v>35</v>
      </c>
      <c r="D19" s="27" t="s">
        <v>19</v>
      </c>
      <c r="E19" s="28">
        <v>2.5</v>
      </c>
      <c r="F19" s="38"/>
      <c r="G19" s="30">
        <f t="shared" si="2"/>
        <v>0</v>
      </c>
      <c r="H19" s="31"/>
      <c r="I19" s="30">
        <f t="shared" si="0"/>
        <v>0</v>
      </c>
      <c r="J19" s="32">
        <f t="shared" si="1"/>
        <v>0</v>
      </c>
      <c r="K19" s="33"/>
    </row>
    <row r="20" spans="2:11" ht="16.5" customHeight="1">
      <c r="B20" s="25">
        <v>15</v>
      </c>
      <c r="C20" s="37" t="s">
        <v>38</v>
      </c>
      <c r="D20" s="27" t="s">
        <v>19</v>
      </c>
      <c r="E20" s="28">
        <v>10</v>
      </c>
      <c r="F20" s="38"/>
      <c r="G20" s="30">
        <f t="shared" si="2"/>
        <v>0</v>
      </c>
      <c r="H20" s="31"/>
      <c r="I20" s="30">
        <f t="shared" si="0"/>
        <v>0</v>
      </c>
      <c r="J20" s="32">
        <f t="shared" si="1"/>
        <v>0</v>
      </c>
      <c r="K20" s="33"/>
    </row>
    <row r="21" spans="2:11" ht="16.5" customHeight="1">
      <c r="B21" s="25">
        <v>16</v>
      </c>
      <c r="C21" s="37" t="s">
        <v>39</v>
      </c>
      <c r="D21" s="27" t="s">
        <v>19</v>
      </c>
      <c r="E21" s="28">
        <v>7.5</v>
      </c>
      <c r="F21" s="38"/>
      <c r="G21" s="30">
        <f t="shared" si="2"/>
        <v>0</v>
      </c>
      <c r="H21" s="31"/>
      <c r="I21" s="30">
        <f t="shared" si="0"/>
        <v>0</v>
      </c>
      <c r="J21" s="32">
        <f t="shared" si="1"/>
        <v>0</v>
      </c>
      <c r="K21" s="33"/>
    </row>
    <row r="22" spans="2:11" ht="16.5" customHeight="1">
      <c r="B22" s="25">
        <v>17</v>
      </c>
      <c r="C22" s="37" t="s">
        <v>40</v>
      </c>
      <c r="D22" s="27" t="s">
        <v>19</v>
      </c>
      <c r="E22" s="28">
        <v>15</v>
      </c>
      <c r="F22" s="38"/>
      <c r="G22" s="30">
        <f t="shared" si="2"/>
        <v>0</v>
      </c>
      <c r="H22" s="31"/>
      <c r="I22" s="30">
        <f t="shared" si="0"/>
        <v>0</v>
      </c>
      <c r="J22" s="32">
        <f t="shared" si="1"/>
        <v>0</v>
      </c>
      <c r="K22" s="33"/>
    </row>
    <row r="23" spans="2:11" ht="16.5" customHeight="1">
      <c r="B23" s="25">
        <v>18</v>
      </c>
      <c r="C23" s="37" t="s">
        <v>41</v>
      </c>
      <c r="D23" s="27" t="s">
        <v>19</v>
      </c>
      <c r="E23" s="28">
        <v>100</v>
      </c>
      <c r="F23" s="38"/>
      <c r="G23" s="30">
        <f t="shared" si="2"/>
        <v>0</v>
      </c>
      <c r="H23" s="31"/>
      <c r="I23" s="30">
        <f t="shared" si="0"/>
        <v>0</v>
      </c>
      <c r="J23" s="32">
        <f t="shared" si="1"/>
        <v>0</v>
      </c>
      <c r="K23" s="33"/>
    </row>
    <row r="24" spans="2:11" ht="24.75" customHeight="1">
      <c r="B24" s="25">
        <v>19</v>
      </c>
      <c r="C24" s="37" t="s">
        <v>42</v>
      </c>
      <c r="D24" s="27" t="s">
        <v>31</v>
      </c>
      <c r="E24" s="28">
        <v>6.25</v>
      </c>
      <c r="F24" s="38"/>
      <c r="G24" s="30">
        <f t="shared" si="2"/>
        <v>0</v>
      </c>
      <c r="H24" s="31"/>
      <c r="I24" s="30">
        <f t="shared" si="0"/>
        <v>0</v>
      </c>
      <c r="J24" s="32">
        <f t="shared" si="1"/>
        <v>0</v>
      </c>
      <c r="K24" s="33"/>
    </row>
    <row r="25" spans="2:11" ht="16.5" customHeight="1">
      <c r="B25" s="25">
        <v>20</v>
      </c>
      <c r="C25" s="37" t="s">
        <v>43</v>
      </c>
      <c r="D25" s="27" t="s">
        <v>19</v>
      </c>
      <c r="E25" s="28">
        <v>7.5</v>
      </c>
      <c r="F25" s="38"/>
      <c r="G25" s="30">
        <f t="shared" si="2"/>
        <v>0</v>
      </c>
      <c r="H25" s="31"/>
      <c r="I25" s="30">
        <f t="shared" si="0"/>
        <v>0</v>
      </c>
      <c r="J25" s="32">
        <f t="shared" si="1"/>
        <v>0</v>
      </c>
      <c r="K25" s="33"/>
    </row>
    <row r="26" spans="2:11" ht="16.5" customHeight="1">
      <c r="B26" s="25">
        <v>21</v>
      </c>
      <c r="C26" s="37" t="s">
        <v>44</v>
      </c>
      <c r="D26" s="27" t="s">
        <v>19</v>
      </c>
      <c r="E26" s="28">
        <v>5</v>
      </c>
      <c r="F26" s="38"/>
      <c r="G26" s="30">
        <f t="shared" si="2"/>
        <v>0</v>
      </c>
      <c r="H26" s="31"/>
      <c r="I26" s="30">
        <f t="shared" si="0"/>
        <v>0</v>
      </c>
      <c r="J26" s="32">
        <f t="shared" si="1"/>
        <v>0</v>
      </c>
      <c r="K26" s="33"/>
    </row>
    <row r="27" spans="2:11" ht="16.5" customHeight="1">
      <c r="B27" s="25">
        <v>22</v>
      </c>
      <c r="C27" s="37" t="s">
        <v>45</v>
      </c>
      <c r="D27" s="27" t="s">
        <v>19</v>
      </c>
      <c r="E27" s="28">
        <v>2.5</v>
      </c>
      <c r="F27" s="38"/>
      <c r="G27" s="30">
        <f t="shared" si="2"/>
        <v>0</v>
      </c>
      <c r="H27" s="31"/>
      <c r="I27" s="30">
        <f t="shared" si="0"/>
        <v>0</v>
      </c>
      <c r="J27" s="32">
        <f t="shared" si="1"/>
        <v>0</v>
      </c>
      <c r="K27" s="33"/>
    </row>
    <row r="28" spans="2:11" ht="27.75" customHeight="1">
      <c r="B28" s="25">
        <v>23</v>
      </c>
      <c r="C28" s="26" t="s">
        <v>46</v>
      </c>
      <c r="D28" s="27" t="s">
        <v>19</v>
      </c>
      <c r="E28" s="28">
        <v>5</v>
      </c>
      <c r="F28" s="38"/>
      <c r="G28" s="30">
        <f t="shared" si="2"/>
        <v>0</v>
      </c>
      <c r="H28" s="31"/>
      <c r="I28" s="30">
        <f t="shared" si="0"/>
        <v>0</v>
      </c>
      <c r="J28" s="32">
        <f t="shared" si="1"/>
        <v>0</v>
      </c>
      <c r="K28" s="33"/>
    </row>
    <row r="29" spans="2:11" ht="34.5" customHeight="1">
      <c r="B29" s="25">
        <v>24</v>
      </c>
      <c r="C29" s="26" t="s">
        <v>47</v>
      </c>
      <c r="D29" s="27" t="s">
        <v>19</v>
      </c>
      <c r="E29" s="28">
        <v>2.5</v>
      </c>
      <c r="F29" s="38"/>
      <c r="G29" s="30">
        <f t="shared" si="2"/>
        <v>0</v>
      </c>
      <c r="H29" s="31"/>
      <c r="I29" s="30">
        <f t="shared" si="0"/>
        <v>0</v>
      </c>
      <c r="J29" s="32">
        <f t="shared" si="1"/>
        <v>0</v>
      </c>
      <c r="K29" s="33"/>
    </row>
    <row r="30" spans="2:11" ht="16.5" customHeight="1">
      <c r="B30" s="25">
        <v>25</v>
      </c>
      <c r="C30" s="26" t="s">
        <v>48</v>
      </c>
      <c r="D30" s="27" t="s">
        <v>19</v>
      </c>
      <c r="E30" s="28">
        <v>2.5</v>
      </c>
      <c r="F30" s="38"/>
      <c r="G30" s="30">
        <f t="shared" si="2"/>
        <v>0</v>
      </c>
      <c r="H30" s="31"/>
      <c r="I30" s="30">
        <f t="shared" si="0"/>
        <v>0</v>
      </c>
      <c r="J30" s="32">
        <f t="shared" si="1"/>
        <v>0</v>
      </c>
      <c r="K30" s="33"/>
    </row>
    <row r="31" spans="2:11" ht="16.5" customHeight="1">
      <c r="B31" s="25">
        <v>26</v>
      </c>
      <c r="C31" s="26" t="s">
        <v>49</v>
      </c>
      <c r="D31" s="27" t="s">
        <v>19</v>
      </c>
      <c r="E31" s="28">
        <v>2.5</v>
      </c>
      <c r="F31" s="38"/>
      <c r="G31" s="30">
        <f t="shared" si="2"/>
        <v>0</v>
      </c>
      <c r="H31" s="31"/>
      <c r="I31" s="30">
        <f t="shared" si="0"/>
        <v>0</v>
      </c>
      <c r="J31" s="32">
        <f t="shared" si="1"/>
        <v>0</v>
      </c>
      <c r="K31" s="33"/>
    </row>
    <row r="32" spans="2:11" ht="16.5" customHeight="1">
      <c r="B32" s="25">
        <v>27</v>
      </c>
      <c r="C32" s="26" t="s">
        <v>50</v>
      </c>
      <c r="D32" s="27" t="s">
        <v>19</v>
      </c>
      <c r="E32" s="28">
        <v>75</v>
      </c>
      <c r="F32" s="38"/>
      <c r="G32" s="30">
        <f t="shared" si="2"/>
        <v>0</v>
      </c>
      <c r="H32" s="31"/>
      <c r="I32" s="30">
        <f t="shared" si="0"/>
        <v>0</v>
      </c>
      <c r="J32" s="32">
        <f t="shared" si="1"/>
        <v>0</v>
      </c>
      <c r="K32" s="33"/>
    </row>
    <row r="33" spans="2:11" ht="16.5" customHeight="1">
      <c r="B33" s="25">
        <v>28</v>
      </c>
      <c r="C33" s="26" t="s">
        <v>51</v>
      </c>
      <c r="D33" s="27" t="s">
        <v>19</v>
      </c>
      <c r="E33" s="28">
        <v>20</v>
      </c>
      <c r="F33" s="38"/>
      <c r="G33" s="30">
        <f t="shared" si="2"/>
        <v>0</v>
      </c>
      <c r="H33" s="31"/>
      <c r="I33" s="30">
        <f t="shared" si="0"/>
        <v>0</v>
      </c>
      <c r="J33" s="32">
        <f t="shared" si="1"/>
        <v>0</v>
      </c>
      <c r="K33" s="33"/>
    </row>
    <row r="34" spans="2:11" ht="16.5" customHeight="1">
      <c r="B34" s="25">
        <v>29</v>
      </c>
      <c r="C34" s="26" t="s">
        <v>52</v>
      </c>
      <c r="D34" s="27" t="s">
        <v>19</v>
      </c>
      <c r="E34" s="28">
        <v>10</v>
      </c>
      <c r="F34" s="38"/>
      <c r="G34" s="30">
        <f t="shared" si="2"/>
        <v>0</v>
      </c>
      <c r="H34" s="31"/>
      <c r="I34" s="30">
        <f t="shared" si="0"/>
        <v>0</v>
      </c>
      <c r="J34" s="32">
        <f t="shared" si="1"/>
        <v>0</v>
      </c>
      <c r="K34" s="33"/>
    </row>
    <row r="35" spans="2:11" ht="16.5" customHeight="1">
      <c r="B35" s="25">
        <v>30</v>
      </c>
      <c r="C35" s="26" t="s">
        <v>53</v>
      </c>
      <c r="D35" s="27" t="s">
        <v>19</v>
      </c>
      <c r="E35" s="28">
        <v>10</v>
      </c>
      <c r="F35" s="38"/>
      <c r="G35" s="30">
        <f t="shared" si="2"/>
        <v>0</v>
      </c>
      <c r="H35" s="31"/>
      <c r="I35" s="30">
        <f t="shared" si="0"/>
        <v>0</v>
      </c>
      <c r="J35" s="32">
        <f t="shared" si="1"/>
        <v>0</v>
      </c>
      <c r="K35" s="33"/>
    </row>
    <row r="36" spans="2:11" ht="24.75" customHeight="1">
      <c r="B36" s="25">
        <v>31</v>
      </c>
      <c r="C36" s="26" t="s">
        <v>54</v>
      </c>
      <c r="D36" s="27" t="s">
        <v>31</v>
      </c>
      <c r="E36" s="28">
        <v>150</v>
      </c>
      <c r="F36" s="38"/>
      <c r="G36" s="30">
        <f t="shared" si="2"/>
        <v>0</v>
      </c>
      <c r="H36" s="31"/>
      <c r="I36" s="30">
        <f t="shared" si="0"/>
        <v>0</v>
      </c>
      <c r="J36" s="32">
        <f t="shared" si="1"/>
        <v>0</v>
      </c>
      <c r="K36" s="33"/>
    </row>
    <row r="37" spans="2:11" ht="16.5" customHeight="1">
      <c r="B37" s="25">
        <v>32</v>
      </c>
      <c r="C37" s="71" t="s">
        <v>157</v>
      </c>
      <c r="D37" s="72" t="s">
        <v>19</v>
      </c>
      <c r="E37" s="28">
        <v>12.5</v>
      </c>
      <c r="F37" s="38"/>
      <c r="G37" s="30">
        <f t="shared" si="2"/>
        <v>0</v>
      </c>
      <c r="H37" s="68"/>
      <c r="I37" s="35">
        <f t="shared" si="0"/>
        <v>0</v>
      </c>
      <c r="J37" s="39">
        <f t="shared" si="1"/>
        <v>0</v>
      </c>
      <c r="K37" s="33"/>
    </row>
    <row r="38" spans="2:11" ht="16.5" customHeight="1">
      <c r="B38" s="25">
        <v>33</v>
      </c>
      <c r="C38" s="71" t="s">
        <v>158</v>
      </c>
      <c r="D38" s="72" t="s">
        <v>19</v>
      </c>
      <c r="E38" s="28">
        <v>12.5</v>
      </c>
      <c r="F38" s="38"/>
      <c r="G38" s="30">
        <f t="shared" si="2"/>
        <v>0</v>
      </c>
      <c r="H38" s="68"/>
      <c r="I38" s="35">
        <f t="shared" si="0"/>
        <v>0</v>
      </c>
      <c r="J38" s="39">
        <f t="shared" si="1"/>
        <v>0</v>
      </c>
      <c r="K38" s="33"/>
    </row>
    <row r="39" spans="2:11" ht="16.5" customHeight="1">
      <c r="B39" s="25">
        <v>34</v>
      </c>
      <c r="C39" s="71" t="s">
        <v>159</v>
      </c>
      <c r="D39" s="72" t="s">
        <v>19</v>
      </c>
      <c r="E39" s="28">
        <v>12.5</v>
      </c>
      <c r="F39" s="38"/>
      <c r="G39" s="30">
        <f t="shared" si="2"/>
        <v>0</v>
      </c>
      <c r="H39" s="68"/>
      <c r="I39" s="35">
        <f t="shared" si="0"/>
        <v>0</v>
      </c>
      <c r="J39" s="39">
        <f t="shared" si="1"/>
        <v>0</v>
      </c>
      <c r="K39" s="33"/>
    </row>
    <row r="40" spans="2:11" ht="16.5" customHeight="1">
      <c r="B40" s="25">
        <v>35</v>
      </c>
      <c r="C40" s="71" t="s">
        <v>160</v>
      </c>
      <c r="D40" s="72" t="s">
        <v>19</v>
      </c>
      <c r="E40" s="28">
        <v>12.5</v>
      </c>
      <c r="F40" s="38"/>
      <c r="G40" s="30">
        <f t="shared" si="2"/>
        <v>0</v>
      </c>
      <c r="H40" s="68"/>
      <c r="I40" s="35">
        <f t="shared" si="0"/>
        <v>0</v>
      </c>
      <c r="J40" s="39">
        <f t="shared" si="1"/>
        <v>0</v>
      </c>
      <c r="K40" s="33"/>
    </row>
    <row r="41" spans="2:11" ht="16.5" customHeight="1">
      <c r="B41" s="25">
        <v>36</v>
      </c>
      <c r="C41" s="71" t="s">
        <v>161</v>
      </c>
      <c r="D41" s="72" t="s">
        <v>19</v>
      </c>
      <c r="E41" s="28">
        <v>12.5</v>
      </c>
      <c r="F41" s="38"/>
      <c r="G41" s="30">
        <f t="shared" si="2"/>
        <v>0</v>
      </c>
      <c r="H41" s="68"/>
      <c r="I41" s="35">
        <f t="shared" si="0"/>
        <v>0</v>
      </c>
      <c r="J41" s="39">
        <f t="shared" si="1"/>
        <v>0</v>
      </c>
      <c r="K41" s="33"/>
    </row>
    <row r="42" spans="2:11" ht="16.5" customHeight="1">
      <c r="B42" s="25">
        <v>37</v>
      </c>
      <c r="C42" s="71" t="s">
        <v>162</v>
      </c>
      <c r="D42" s="72" t="s">
        <v>19</v>
      </c>
      <c r="E42" s="28">
        <v>12.5</v>
      </c>
      <c r="F42" s="38"/>
      <c r="G42" s="30">
        <f t="shared" si="2"/>
        <v>0</v>
      </c>
      <c r="H42" s="31"/>
      <c r="I42" s="30">
        <f t="shared" si="0"/>
        <v>0</v>
      </c>
      <c r="J42" s="32">
        <f t="shared" si="1"/>
        <v>0</v>
      </c>
      <c r="K42" s="33"/>
    </row>
    <row r="43" spans="2:11" ht="24.75" customHeight="1" thickBot="1">
      <c r="B43" s="82" t="s">
        <v>56</v>
      </c>
      <c r="C43" s="82"/>
      <c r="D43" s="82"/>
      <c r="E43" s="82"/>
      <c r="F43" s="82"/>
      <c r="G43" s="69">
        <f>SUM(G6:G42)</f>
        <v>0</v>
      </c>
      <c r="H43" s="6"/>
      <c r="I43" s="7"/>
      <c r="J43" s="70">
        <f>SUM(J6:J42)</f>
        <v>0</v>
      </c>
      <c r="K43" s="8"/>
    </row>
    <row r="44" spans="3:9" ht="12.75">
      <c r="C44" s="3"/>
      <c r="H44" s="4"/>
      <c r="I44" s="2"/>
    </row>
    <row r="45" spans="1:13" ht="12.75">
      <c r="A45" s="9"/>
      <c r="B45" s="10" t="s">
        <v>57</v>
      </c>
      <c r="C45" s="9"/>
      <c r="D45" s="9"/>
      <c r="E45" s="9"/>
      <c r="F45" s="9"/>
      <c r="G45" s="11"/>
      <c r="H45" s="11"/>
      <c r="I45" s="9"/>
      <c r="J45" s="9"/>
      <c r="K45" s="9"/>
      <c r="L45" s="12"/>
      <c r="M45" s="12"/>
    </row>
    <row r="46" spans="1:13" ht="12.75">
      <c r="A46" s="9"/>
      <c r="B46" s="3" t="s">
        <v>58</v>
      </c>
      <c r="C46" s="3"/>
      <c r="D46" s="9"/>
      <c r="E46" s="9"/>
      <c r="F46" s="9"/>
      <c r="G46" s="11"/>
      <c r="H46" s="11"/>
      <c r="I46" s="9"/>
      <c r="J46" s="9"/>
      <c r="K46" s="9"/>
      <c r="L46" s="12"/>
      <c r="M46" s="12"/>
    </row>
    <row r="47" spans="1:13" ht="12.75">
      <c r="A47" s="9"/>
      <c r="B47" s="3" t="s">
        <v>59</v>
      </c>
      <c r="C47" s="3"/>
      <c r="D47" s="9"/>
      <c r="E47" s="9"/>
      <c r="F47" s="9"/>
      <c r="G47" s="11"/>
      <c r="H47" s="11"/>
      <c r="I47" s="9"/>
      <c r="J47" s="9"/>
      <c r="K47" s="9"/>
      <c r="L47" s="12"/>
      <c r="M47" s="12"/>
    </row>
    <row r="48" spans="1:13" ht="27.75" customHeight="1">
      <c r="A48" s="9"/>
      <c r="B48" s="80" t="s">
        <v>153</v>
      </c>
      <c r="C48" s="81"/>
      <c r="D48" s="81"/>
      <c r="E48" s="81"/>
      <c r="F48" s="81"/>
      <c r="G48" s="81"/>
      <c r="H48" s="81"/>
      <c r="I48" s="81"/>
      <c r="J48" s="81"/>
      <c r="K48" s="81"/>
      <c r="L48" s="12"/>
      <c r="M48" s="12"/>
    </row>
    <row r="49" spans="1:13" ht="12.75">
      <c r="A49" s="9"/>
      <c r="B49" s="3" t="s">
        <v>60</v>
      </c>
      <c r="C49" s="3"/>
      <c r="D49" s="9"/>
      <c r="E49" s="9"/>
      <c r="F49" s="9"/>
      <c r="G49" s="11"/>
      <c r="H49" s="11"/>
      <c r="I49" s="9"/>
      <c r="J49" s="9"/>
      <c r="K49" s="9"/>
      <c r="L49" s="12"/>
      <c r="M49" s="12"/>
    </row>
    <row r="50" spans="1:11" ht="12.75">
      <c r="A50" s="9"/>
      <c r="B50" s="3" t="s">
        <v>168</v>
      </c>
      <c r="C50" s="3"/>
      <c r="D50" s="9"/>
      <c r="E50" s="9"/>
      <c r="F50" s="9"/>
      <c r="G50" s="11"/>
      <c r="H50" s="11"/>
      <c r="I50" s="9"/>
      <c r="J50" s="9"/>
      <c r="K50" s="9"/>
    </row>
    <row r="51" spans="1:11" ht="12.75">
      <c r="A51" s="9"/>
      <c r="B51" s="3"/>
      <c r="C51" s="3"/>
      <c r="D51" s="9"/>
      <c r="E51" s="9"/>
      <c r="F51" s="9"/>
      <c r="G51" s="11"/>
      <c r="H51" s="11"/>
      <c r="I51" s="9"/>
      <c r="J51" s="9"/>
      <c r="K51" s="9"/>
    </row>
  </sheetData>
  <sheetProtection selectLockedCells="1" selectUnlockedCells="1"/>
  <mergeCells count="2">
    <mergeCell ref="B48:K48"/>
    <mergeCell ref="B43:F43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37">
      <selection activeCell="L51" sqref="L51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</cols>
  <sheetData>
    <row r="1" spans="2:10" ht="12.75">
      <c r="B1" s="3"/>
      <c r="C1" s="3" t="s">
        <v>167</v>
      </c>
      <c r="J1" s="73" t="s">
        <v>163</v>
      </c>
    </row>
    <row r="2" spans="2:9" ht="12.75">
      <c r="B2" t="s">
        <v>61</v>
      </c>
      <c r="C2" s="3"/>
      <c r="H2" s="4"/>
      <c r="I2" s="2"/>
    </row>
    <row r="3" spans="2:6" ht="12.75">
      <c r="B3" s="3" t="s">
        <v>62</v>
      </c>
      <c r="C3" s="3"/>
      <c r="E3" s="5"/>
      <c r="F3" s="5"/>
    </row>
    <row r="4" spans="3:6" ht="12.75">
      <c r="C4" s="3"/>
      <c r="E4" s="5"/>
      <c r="F4" s="5"/>
    </row>
    <row r="5" spans="2:11" ht="63.75">
      <c r="B5" s="14" t="s">
        <v>1</v>
      </c>
      <c r="C5" s="14" t="s">
        <v>2</v>
      </c>
      <c r="D5" s="15" t="s">
        <v>3</v>
      </c>
      <c r="E5" s="16" t="s">
        <v>4</v>
      </c>
      <c r="F5" s="16" t="s">
        <v>5</v>
      </c>
      <c r="G5" s="18" t="s">
        <v>6</v>
      </c>
      <c r="H5" s="19" t="s">
        <v>7</v>
      </c>
      <c r="I5" s="15" t="s">
        <v>8</v>
      </c>
      <c r="J5" s="20" t="s">
        <v>9</v>
      </c>
      <c r="K5" s="20" t="s">
        <v>10</v>
      </c>
    </row>
    <row r="6" spans="2:11" ht="12.75">
      <c r="B6" s="21"/>
      <c r="C6" s="21"/>
      <c r="D6" s="21"/>
      <c r="E6" s="24" t="s">
        <v>11</v>
      </c>
      <c r="F6" s="24" t="s">
        <v>164</v>
      </c>
      <c r="G6" s="23" t="s">
        <v>13</v>
      </c>
      <c r="H6" s="23" t="s">
        <v>14</v>
      </c>
      <c r="I6" s="24" t="s">
        <v>15</v>
      </c>
      <c r="J6" s="24" t="s">
        <v>16</v>
      </c>
      <c r="K6" s="24" t="s">
        <v>17</v>
      </c>
    </row>
    <row r="7" spans="2:11" ht="12.75">
      <c r="B7" s="25">
        <v>1</v>
      </c>
      <c r="C7" s="33" t="s">
        <v>63</v>
      </c>
      <c r="D7" s="33" t="s">
        <v>19</v>
      </c>
      <c r="E7" s="28">
        <v>125</v>
      </c>
      <c r="F7" s="41"/>
      <c r="G7" s="30">
        <f>E7*F7</f>
        <v>0</v>
      </c>
      <c r="H7" s="31"/>
      <c r="I7" s="30">
        <f aca="true" t="shared" si="0" ref="I7:I50">G7*0.08</f>
        <v>0</v>
      </c>
      <c r="J7" s="32">
        <f aca="true" t="shared" si="1" ref="J7:J50">G7*1.08</f>
        <v>0</v>
      </c>
      <c r="K7" s="33"/>
    </row>
    <row r="8" spans="2:11" ht="12.75">
      <c r="B8" s="25">
        <v>2</v>
      </c>
      <c r="C8" s="42" t="s">
        <v>64</v>
      </c>
      <c r="D8" s="27" t="s">
        <v>19</v>
      </c>
      <c r="E8" s="28">
        <v>62.5</v>
      </c>
      <c r="F8" s="41"/>
      <c r="G8" s="30">
        <f aca="true" t="shared" si="2" ref="G8:G50">E8*F8</f>
        <v>0</v>
      </c>
      <c r="H8" s="31"/>
      <c r="I8" s="30">
        <f t="shared" si="0"/>
        <v>0</v>
      </c>
      <c r="J8" s="32">
        <f t="shared" si="1"/>
        <v>0</v>
      </c>
      <c r="K8" s="33"/>
    </row>
    <row r="9" spans="2:11" ht="12.75">
      <c r="B9" s="25">
        <v>3</v>
      </c>
      <c r="C9" s="42" t="s">
        <v>65</v>
      </c>
      <c r="D9" s="27" t="s">
        <v>19</v>
      </c>
      <c r="E9" s="28">
        <v>25</v>
      </c>
      <c r="F9" s="41"/>
      <c r="G9" s="30">
        <f t="shared" si="2"/>
        <v>0</v>
      </c>
      <c r="H9" s="31"/>
      <c r="I9" s="30">
        <f t="shared" si="0"/>
        <v>0</v>
      </c>
      <c r="J9" s="32">
        <f t="shared" si="1"/>
        <v>0</v>
      </c>
      <c r="K9" s="33"/>
    </row>
    <row r="10" spans="2:11" ht="12.75">
      <c r="B10" s="25">
        <v>4</v>
      </c>
      <c r="C10" s="42" t="s">
        <v>66</v>
      </c>
      <c r="D10" s="27" t="s">
        <v>19</v>
      </c>
      <c r="E10" s="28">
        <v>75</v>
      </c>
      <c r="F10" s="41"/>
      <c r="G10" s="30">
        <f t="shared" si="2"/>
        <v>0</v>
      </c>
      <c r="H10" s="31"/>
      <c r="I10" s="30">
        <f t="shared" si="0"/>
        <v>0</v>
      </c>
      <c r="J10" s="32">
        <f t="shared" si="1"/>
        <v>0</v>
      </c>
      <c r="K10" s="33"/>
    </row>
    <row r="11" spans="2:11" ht="12.75">
      <c r="B11" s="25">
        <v>5</v>
      </c>
      <c r="C11" s="42" t="s">
        <v>67</v>
      </c>
      <c r="D11" s="27" t="s">
        <v>19</v>
      </c>
      <c r="E11" s="28">
        <v>50</v>
      </c>
      <c r="F11" s="41"/>
      <c r="G11" s="30">
        <f t="shared" si="2"/>
        <v>0</v>
      </c>
      <c r="H11" s="31"/>
      <c r="I11" s="30">
        <f t="shared" si="0"/>
        <v>0</v>
      </c>
      <c r="J11" s="32">
        <f t="shared" si="1"/>
        <v>0</v>
      </c>
      <c r="K11" s="33"/>
    </row>
    <row r="12" spans="2:11" ht="25.5">
      <c r="B12" s="25">
        <v>6</v>
      </c>
      <c r="C12" s="42" t="s">
        <v>68</v>
      </c>
      <c r="D12" s="27" t="s">
        <v>19</v>
      </c>
      <c r="E12" s="28">
        <v>7.5</v>
      </c>
      <c r="F12" s="41"/>
      <c r="G12" s="30">
        <f t="shared" si="2"/>
        <v>0</v>
      </c>
      <c r="H12" s="31"/>
      <c r="I12" s="30">
        <f t="shared" si="0"/>
        <v>0</v>
      </c>
      <c r="J12" s="32">
        <f t="shared" si="1"/>
        <v>0</v>
      </c>
      <c r="K12" s="33"/>
    </row>
    <row r="13" spans="2:11" ht="12.75">
      <c r="B13" s="25">
        <v>7</v>
      </c>
      <c r="C13" s="42" t="s">
        <v>69</v>
      </c>
      <c r="D13" s="27" t="s">
        <v>19</v>
      </c>
      <c r="E13" s="28">
        <v>15</v>
      </c>
      <c r="F13" s="41"/>
      <c r="G13" s="30">
        <f t="shared" si="2"/>
        <v>0</v>
      </c>
      <c r="H13" s="31"/>
      <c r="I13" s="30">
        <f t="shared" si="0"/>
        <v>0</v>
      </c>
      <c r="J13" s="32">
        <f t="shared" si="1"/>
        <v>0</v>
      </c>
      <c r="K13" s="33"/>
    </row>
    <row r="14" spans="2:11" ht="12.75">
      <c r="B14" s="25">
        <v>8</v>
      </c>
      <c r="C14" s="27" t="s">
        <v>70</v>
      </c>
      <c r="D14" s="27" t="s">
        <v>19</v>
      </c>
      <c r="E14" s="28">
        <v>15</v>
      </c>
      <c r="F14" s="41"/>
      <c r="G14" s="30">
        <f t="shared" si="2"/>
        <v>0</v>
      </c>
      <c r="H14" s="31"/>
      <c r="I14" s="30">
        <f t="shared" si="0"/>
        <v>0</v>
      </c>
      <c r="J14" s="32">
        <f t="shared" si="1"/>
        <v>0</v>
      </c>
      <c r="K14" s="33"/>
    </row>
    <row r="15" spans="2:11" ht="12.75">
      <c r="B15" s="25">
        <v>9</v>
      </c>
      <c r="C15" s="37" t="s">
        <v>71</v>
      </c>
      <c r="D15" s="27" t="s">
        <v>19</v>
      </c>
      <c r="E15" s="28">
        <v>25</v>
      </c>
      <c r="F15" s="41"/>
      <c r="G15" s="30">
        <f t="shared" si="2"/>
        <v>0</v>
      </c>
      <c r="H15" s="31"/>
      <c r="I15" s="30">
        <f t="shared" si="0"/>
        <v>0</v>
      </c>
      <c r="J15" s="32">
        <f t="shared" si="1"/>
        <v>0</v>
      </c>
      <c r="K15" s="33"/>
    </row>
    <row r="16" spans="2:11" ht="12.75">
      <c r="B16" s="25">
        <v>10</v>
      </c>
      <c r="C16" s="37" t="s">
        <v>72</v>
      </c>
      <c r="D16" s="27" t="s">
        <v>19</v>
      </c>
      <c r="E16" s="28">
        <v>0.5</v>
      </c>
      <c r="F16" s="41"/>
      <c r="G16" s="30">
        <f t="shared" si="2"/>
        <v>0</v>
      </c>
      <c r="H16" s="31"/>
      <c r="I16" s="30">
        <f t="shared" si="0"/>
        <v>0</v>
      </c>
      <c r="J16" s="32">
        <f t="shared" si="1"/>
        <v>0</v>
      </c>
      <c r="K16" s="33"/>
    </row>
    <row r="17" spans="2:11" ht="12.75">
      <c r="B17" s="25">
        <v>11</v>
      </c>
      <c r="C17" s="37" t="s">
        <v>73</v>
      </c>
      <c r="D17" s="27" t="s">
        <v>19</v>
      </c>
      <c r="E17" s="28">
        <v>5</v>
      </c>
      <c r="F17" s="41"/>
      <c r="G17" s="30">
        <f t="shared" si="2"/>
        <v>0</v>
      </c>
      <c r="H17" s="31"/>
      <c r="I17" s="30">
        <f t="shared" si="0"/>
        <v>0</v>
      </c>
      <c r="J17" s="32">
        <f t="shared" si="1"/>
        <v>0</v>
      </c>
      <c r="K17" s="33"/>
    </row>
    <row r="18" spans="2:11" ht="25.5">
      <c r="B18" s="25">
        <v>12</v>
      </c>
      <c r="C18" s="37" t="s">
        <v>74</v>
      </c>
      <c r="D18" s="27" t="s">
        <v>19</v>
      </c>
      <c r="E18" s="28">
        <v>25</v>
      </c>
      <c r="F18" s="41"/>
      <c r="G18" s="30">
        <f t="shared" si="2"/>
        <v>0</v>
      </c>
      <c r="H18" s="31"/>
      <c r="I18" s="30">
        <f t="shared" si="0"/>
        <v>0</v>
      </c>
      <c r="J18" s="32">
        <f t="shared" si="1"/>
        <v>0</v>
      </c>
      <c r="K18" s="33"/>
    </row>
    <row r="19" spans="2:11" ht="12.75">
      <c r="B19" s="25">
        <v>13</v>
      </c>
      <c r="C19" s="37" t="s">
        <v>75</v>
      </c>
      <c r="D19" s="27" t="s">
        <v>19</v>
      </c>
      <c r="E19" s="28">
        <v>5</v>
      </c>
      <c r="F19" s="41"/>
      <c r="G19" s="30">
        <f t="shared" si="2"/>
        <v>0</v>
      </c>
      <c r="H19" s="31"/>
      <c r="I19" s="30">
        <f t="shared" si="0"/>
        <v>0</v>
      </c>
      <c r="J19" s="32">
        <f t="shared" si="1"/>
        <v>0</v>
      </c>
      <c r="K19" s="33"/>
    </row>
    <row r="20" spans="2:11" ht="12.75">
      <c r="B20" s="25">
        <v>14</v>
      </c>
      <c r="C20" s="37" t="s">
        <v>76</v>
      </c>
      <c r="D20" s="27" t="s">
        <v>19</v>
      </c>
      <c r="E20" s="28">
        <v>10</v>
      </c>
      <c r="F20" s="41"/>
      <c r="G20" s="30">
        <f t="shared" si="2"/>
        <v>0</v>
      </c>
      <c r="H20" s="31"/>
      <c r="I20" s="30">
        <f t="shared" si="0"/>
        <v>0</v>
      </c>
      <c r="J20" s="32">
        <f t="shared" si="1"/>
        <v>0</v>
      </c>
      <c r="K20" s="33"/>
    </row>
    <row r="21" spans="2:11" ht="12.75">
      <c r="B21" s="25">
        <v>15</v>
      </c>
      <c r="C21" s="37" t="s">
        <v>77</v>
      </c>
      <c r="D21" s="27" t="s">
        <v>19</v>
      </c>
      <c r="E21" s="28">
        <v>5</v>
      </c>
      <c r="F21" s="41"/>
      <c r="G21" s="30">
        <f t="shared" si="2"/>
        <v>0</v>
      </c>
      <c r="H21" s="31"/>
      <c r="I21" s="30">
        <f t="shared" si="0"/>
        <v>0</v>
      </c>
      <c r="J21" s="32">
        <f t="shared" si="1"/>
        <v>0</v>
      </c>
      <c r="K21" s="33"/>
    </row>
    <row r="22" spans="2:11" ht="12.75">
      <c r="B22" s="25">
        <v>16</v>
      </c>
      <c r="C22" s="37" t="s">
        <v>78</v>
      </c>
      <c r="D22" s="27" t="s">
        <v>19</v>
      </c>
      <c r="E22" s="28">
        <v>250</v>
      </c>
      <c r="F22" s="41"/>
      <c r="G22" s="30">
        <f t="shared" si="2"/>
        <v>0</v>
      </c>
      <c r="H22" s="31"/>
      <c r="I22" s="30">
        <f t="shared" si="0"/>
        <v>0</v>
      </c>
      <c r="J22" s="32">
        <f t="shared" si="1"/>
        <v>0</v>
      </c>
      <c r="K22" s="33"/>
    </row>
    <row r="23" spans="2:11" ht="12.75">
      <c r="B23" s="25">
        <v>17</v>
      </c>
      <c r="C23" s="37" t="s">
        <v>79</v>
      </c>
      <c r="D23" s="27" t="s">
        <v>19</v>
      </c>
      <c r="E23" s="28">
        <v>25</v>
      </c>
      <c r="F23" s="41"/>
      <c r="G23" s="30">
        <f t="shared" si="2"/>
        <v>0</v>
      </c>
      <c r="H23" s="31"/>
      <c r="I23" s="30">
        <f t="shared" si="0"/>
        <v>0</v>
      </c>
      <c r="J23" s="32">
        <f t="shared" si="1"/>
        <v>0</v>
      </c>
      <c r="K23" s="33"/>
    </row>
    <row r="24" spans="2:11" ht="12.75">
      <c r="B24" s="25">
        <v>18</v>
      </c>
      <c r="C24" s="37" t="s">
        <v>80</v>
      </c>
      <c r="D24" s="27" t="s">
        <v>19</v>
      </c>
      <c r="E24" s="28">
        <v>325</v>
      </c>
      <c r="F24" s="41"/>
      <c r="G24" s="30">
        <f t="shared" si="2"/>
        <v>0</v>
      </c>
      <c r="H24" s="31"/>
      <c r="I24" s="30">
        <f t="shared" si="0"/>
        <v>0</v>
      </c>
      <c r="J24" s="32">
        <f t="shared" si="1"/>
        <v>0</v>
      </c>
      <c r="K24" s="33"/>
    </row>
    <row r="25" spans="2:11" ht="12.75">
      <c r="B25" s="25">
        <v>19</v>
      </c>
      <c r="C25" s="37" t="s">
        <v>81</v>
      </c>
      <c r="D25" s="27" t="s">
        <v>19</v>
      </c>
      <c r="E25" s="28">
        <v>10</v>
      </c>
      <c r="F25" s="41"/>
      <c r="G25" s="30">
        <f t="shared" si="2"/>
        <v>0</v>
      </c>
      <c r="H25" s="31"/>
      <c r="I25" s="30">
        <f t="shared" si="0"/>
        <v>0</v>
      </c>
      <c r="J25" s="32">
        <f t="shared" si="1"/>
        <v>0</v>
      </c>
      <c r="K25" s="33"/>
    </row>
    <row r="26" spans="2:11" ht="12.75">
      <c r="B26" s="25">
        <v>20</v>
      </c>
      <c r="C26" s="37" t="s">
        <v>82</v>
      </c>
      <c r="D26" s="27" t="s">
        <v>19</v>
      </c>
      <c r="E26" s="28">
        <v>5</v>
      </c>
      <c r="F26" s="41"/>
      <c r="G26" s="30">
        <f t="shared" si="2"/>
        <v>0</v>
      </c>
      <c r="H26" s="31"/>
      <c r="I26" s="30">
        <f t="shared" si="0"/>
        <v>0</v>
      </c>
      <c r="J26" s="32">
        <f t="shared" si="1"/>
        <v>0</v>
      </c>
      <c r="K26" s="33"/>
    </row>
    <row r="27" spans="2:11" ht="12.75">
      <c r="B27" s="25">
        <v>21</v>
      </c>
      <c r="C27" s="37" t="s">
        <v>83</v>
      </c>
      <c r="D27" s="27" t="s">
        <v>19</v>
      </c>
      <c r="E27" s="28">
        <v>2.5</v>
      </c>
      <c r="F27" s="41"/>
      <c r="G27" s="30">
        <f t="shared" si="2"/>
        <v>0</v>
      </c>
      <c r="H27" s="31"/>
      <c r="I27" s="30">
        <f t="shared" si="0"/>
        <v>0</v>
      </c>
      <c r="J27" s="32">
        <f t="shared" si="1"/>
        <v>0</v>
      </c>
      <c r="K27" s="33"/>
    </row>
    <row r="28" spans="2:11" ht="12.75">
      <c r="B28" s="25">
        <v>22</v>
      </c>
      <c r="C28" s="26" t="s">
        <v>84</v>
      </c>
      <c r="D28" s="27" t="s">
        <v>19</v>
      </c>
      <c r="E28" s="28">
        <v>5</v>
      </c>
      <c r="F28" s="41"/>
      <c r="G28" s="30">
        <f t="shared" si="2"/>
        <v>0</v>
      </c>
      <c r="H28" s="31"/>
      <c r="I28" s="30">
        <f t="shared" si="0"/>
        <v>0</v>
      </c>
      <c r="J28" s="32">
        <f t="shared" si="1"/>
        <v>0</v>
      </c>
      <c r="K28" s="33"/>
    </row>
    <row r="29" spans="2:11" ht="12.75">
      <c r="B29" s="25">
        <v>23</v>
      </c>
      <c r="C29" s="26" t="s">
        <v>85</v>
      </c>
      <c r="D29" s="27" t="s">
        <v>31</v>
      </c>
      <c r="E29" s="28">
        <v>2.5</v>
      </c>
      <c r="F29" s="41"/>
      <c r="G29" s="30">
        <f t="shared" si="2"/>
        <v>0</v>
      </c>
      <c r="H29" s="31"/>
      <c r="I29" s="30">
        <f t="shared" si="0"/>
        <v>0</v>
      </c>
      <c r="J29" s="32">
        <f t="shared" si="1"/>
        <v>0</v>
      </c>
      <c r="K29" s="33"/>
    </row>
    <row r="30" spans="2:11" ht="12.75">
      <c r="B30" s="25">
        <v>24</v>
      </c>
      <c r="C30" s="37" t="s">
        <v>86</v>
      </c>
      <c r="D30" s="27" t="s">
        <v>19</v>
      </c>
      <c r="E30" s="28">
        <v>1.25</v>
      </c>
      <c r="F30" s="41"/>
      <c r="G30" s="30">
        <f t="shared" si="2"/>
        <v>0</v>
      </c>
      <c r="H30" s="31"/>
      <c r="I30" s="30">
        <f t="shared" si="0"/>
        <v>0</v>
      </c>
      <c r="J30" s="32">
        <f t="shared" si="1"/>
        <v>0</v>
      </c>
      <c r="K30" s="33"/>
    </row>
    <row r="31" spans="2:11" ht="12.75">
      <c r="B31" s="25">
        <v>25</v>
      </c>
      <c r="C31" s="26" t="s">
        <v>87</v>
      </c>
      <c r="D31" s="27" t="s">
        <v>19</v>
      </c>
      <c r="E31" s="28">
        <v>100</v>
      </c>
      <c r="F31" s="41"/>
      <c r="G31" s="30">
        <f t="shared" si="2"/>
        <v>0</v>
      </c>
      <c r="H31" s="31"/>
      <c r="I31" s="30">
        <f t="shared" si="0"/>
        <v>0</v>
      </c>
      <c r="J31" s="32">
        <f t="shared" si="1"/>
        <v>0</v>
      </c>
      <c r="K31" s="33"/>
    </row>
    <row r="32" spans="2:11" ht="12.75">
      <c r="B32" s="25">
        <v>26</v>
      </c>
      <c r="C32" s="26" t="s">
        <v>88</v>
      </c>
      <c r="D32" s="27" t="s">
        <v>19</v>
      </c>
      <c r="E32" s="28">
        <v>150</v>
      </c>
      <c r="F32" s="41"/>
      <c r="G32" s="30">
        <f t="shared" si="2"/>
        <v>0</v>
      </c>
      <c r="H32" s="31"/>
      <c r="I32" s="30">
        <f t="shared" si="0"/>
        <v>0</v>
      </c>
      <c r="J32" s="32">
        <f t="shared" si="1"/>
        <v>0</v>
      </c>
      <c r="K32" s="33"/>
    </row>
    <row r="33" spans="2:11" ht="12.75">
      <c r="B33" s="25">
        <v>27</v>
      </c>
      <c r="C33" s="26" t="s">
        <v>89</v>
      </c>
      <c r="D33" s="27" t="s">
        <v>19</v>
      </c>
      <c r="E33" s="28">
        <v>150</v>
      </c>
      <c r="F33" s="41"/>
      <c r="G33" s="30">
        <f t="shared" si="2"/>
        <v>0</v>
      </c>
      <c r="H33" s="31"/>
      <c r="I33" s="30">
        <f t="shared" si="0"/>
        <v>0</v>
      </c>
      <c r="J33" s="32">
        <f t="shared" si="1"/>
        <v>0</v>
      </c>
      <c r="K33" s="33"/>
    </row>
    <row r="34" spans="2:11" ht="12.75">
      <c r="B34" s="25">
        <v>28</v>
      </c>
      <c r="C34" s="37" t="s">
        <v>90</v>
      </c>
      <c r="D34" s="27" t="s">
        <v>19</v>
      </c>
      <c r="E34" s="28">
        <v>10</v>
      </c>
      <c r="F34" s="41"/>
      <c r="G34" s="30">
        <f t="shared" si="2"/>
        <v>0</v>
      </c>
      <c r="H34" s="31"/>
      <c r="I34" s="30">
        <f t="shared" si="0"/>
        <v>0</v>
      </c>
      <c r="J34" s="32">
        <f t="shared" si="1"/>
        <v>0</v>
      </c>
      <c r="K34" s="33"/>
    </row>
    <row r="35" spans="2:11" ht="12.75">
      <c r="B35" s="25">
        <v>29</v>
      </c>
      <c r="C35" s="37" t="s">
        <v>91</v>
      </c>
      <c r="D35" s="27" t="s">
        <v>19</v>
      </c>
      <c r="E35" s="28">
        <v>20</v>
      </c>
      <c r="F35" s="41"/>
      <c r="G35" s="30">
        <f t="shared" si="2"/>
        <v>0</v>
      </c>
      <c r="H35" s="31"/>
      <c r="I35" s="30">
        <f t="shared" si="0"/>
        <v>0</v>
      </c>
      <c r="J35" s="32">
        <f t="shared" si="1"/>
        <v>0</v>
      </c>
      <c r="K35" s="33"/>
    </row>
    <row r="36" spans="2:11" ht="25.5">
      <c r="B36" s="25">
        <v>30</v>
      </c>
      <c r="C36" s="37" t="s">
        <v>92</v>
      </c>
      <c r="D36" s="27" t="s">
        <v>19</v>
      </c>
      <c r="E36" s="28">
        <v>50</v>
      </c>
      <c r="F36" s="41"/>
      <c r="G36" s="30">
        <f t="shared" si="2"/>
        <v>0</v>
      </c>
      <c r="H36" s="31"/>
      <c r="I36" s="30">
        <f t="shared" si="0"/>
        <v>0</v>
      </c>
      <c r="J36" s="32">
        <f t="shared" si="1"/>
        <v>0</v>
      </c>
      <c r="K36" s="33"/>
    </row>
    <row r="37" spans="2:11" ht="25.5">
      <c r="B37" s="25">
        <v>31</v>
      </c>
      <c r="C37" s="37" t="s">
        <v>93</v>
      </c>
      <c r="D37" s="27" t="s">
        <v>19</v>
      </c>
      <c r="E37" s="28">
        <v>125</v>
      </c>
      <c r="F37" s="41"/>
      <c r="G37" s="30">
        <f t="shared" si="2"/>
        <v>0</v>
      </c>
      <c r="H37" s="31"/>
      <c r="I37" s="30">
        <f t="shared" si="0"/>
        <v>0</v>
      </c>
      <c r="J37" s="32">
        <f t="shared" si="1"/>
        <v>0</v>
      </c>
      <c r="K37" s="33"/>
    </row>
    <row r="38" spans="2:11" ht="12.75">
      <c r="B38" s="25">
        <v>32</v>
      </c>
      <c r="C38" s="37" t="s">
        <v>94</v>
      </c>
      <c r="D38" s="27" t="s">
        <v>19</v>
      </c>
      <c r="E38" s="28">
        <v>50</v>
      </c>
      <c r="F38" s="41"/>
      <c r="G38" s="30">
        <f t="shared" si="2"/>
        <v>0</v>
      </c>
      <c r="H38" s="31"/>
      <c r="I38" s="30">
        <f t="shared" si="0"/>
        <v>0</v>
      </c>
      <c r="J38" s="32">
        <f t="shared" si="1"/>
        <v>0</v>
      </c>
      <c r="K38" s="33"/>
    </row>
    <row r="39" spans="2:11" ht="12.75">
      <c r="B39" s="25">
        <v>33</v>
      </c>
      <c r="C39" s="37" t="s">
        <v>95</v>
      </c>
      <c r="D39" s="27" t="s">
        <v>19</v>
      </c>
      <c r="E39" s="28">
        <v>15</v>
      </c>
      <c r="F39" s="41"/>
      <c r="G39" s="30">
        <f t="shared" si="2"/>
        <v>0</v>
      </c>
      <c r="H39" s="31"/>
      <c r="I39" s="30">
        <f t="shared" si="0"/>
        <v>0</v>
      </c>
      <c r="J39" s="32">
        <f t="shared" si="1"/>
        <v>0</v>
      </c>
      <c r="K39" s="33"/>
    </row>
    <row r="40" spans="2:11" ht="25.5">
      <c r="B40" s="25">
        <v>34</v>
      </c>
      <c r="C40" s="37" t="s">
        <v>96</v>
      </c>
      <c r="D40" s="27" t="s">
        <v>19</v>
      </c>
      <c r="E40" s="28">
        <v>175</v>
      </c>
      <c r="F40" s="41"/>
      <c r="G40" s="30">
        <f t="shared" si="2"/>
        <v>0</v>
      </c>
      <c r="H40" s="31"/>
      <c r="I40" s="30">
        <f t="shared" si="0"/>
        <v>0</v>
      </c>
      <c r="J40" s="32">
        <f t="shared" si="1"/>
        <v>0</v>
      </c>
      <c r="K40" s="33"/>
    </row>
    <row r="41" spans="2:11" ht="25.5">
      <c r="B41" s="25">
        <v>35</v>
      </c>
      <c r="C41" s="37" t="s">
        <v>97</v>
      </c>
      <c r="D41" s="27" t="s">
        <v>19</v>
      </c>
      <c r="E41" s="28">
        <v>100</v>
      </c>
      <c r="F41" s="41"/>
      <c r="G41" s="30">
        <f t="shared" si="2"/>
        <v>0</v>
      </c>
      <c r="H41" s="31"/>
      <c r="I41" s="30">
        <f t="shared" si="0"/>
        <v>0</v>
      </c>
      <c r="J41" s="32">
        <f t="shared" si="1"/>
        <v>0</v>
      </c>
      <c r="K41" s="33"/>
    </row>
    <row r="42" spans="2:11" ht="25.5">
      <c r="B42" s="25">
        <v>36</v>
      </c>
      <c r="C42" s="37" t="s">
        <v>98</v>
      </c>
      <c r="D42" s="27" t="s">
        <v>19</v>
      </c>
      <c r="E42" s="28">
        <v>25</v>
      </c>
      <c r="F42" s="41"/>
      <c r="G42" s="30">
        <f t="shared" si="2"/>
        <v>0</v>
      </c>
      <c r="H42" s="31"/>
      <c r="I42" s="30">
        <f t="shared" si="0"/>
        <v>0</v>
      </c>
      <c r="J42" s="32">
        <f t="shared" si="1"/>
        <v>0</v>
      </c>
      <c r="K42" s="33"/>
    </row>
    <row r="43" spans="2:11" ht="25.5">
      <c r="B43" s="25">
        <v>37</v>
      </c>
      <c r="C43" s="37" t="s">
        <v>99</v>
      </c>
      <c r="D43" s="27" t="s">
        <v>19</v>
      </c>
      <c r="E43" s="28">
        <v>25</v>
      </c>
      <c r="F43" s="41"/>
      <c r="G43" s="30">
        <f t="shared" si="2"/>
        <v>0</v>
      </c>
      <c r="H43" s="31"/>
      <c r="I43" s="30">
        <f t="shared" si="0"/>
        <v>0</v>
      </c>
      <c r="J43" s="32">
        <f t="shared" si="1"/>
        <v>0</v>
      </c>
      <c r="K43" s="33"/>
    </row>
    <row r="44" spans="2:11" ht="25.5">
      <c r="B44" s="25">
        <v>38</v>
      </c>
      <c r="C44" s="37" t="s">
        <v>100</v>
      </c>
      <c r="D44" s="27" t="s">
        <v>19</v>
      </c>
      <c r="E44" s="28">
        <v>5</v>
      </c>
      <c r="F44" s="41"/>
      <c r="G44" s="30">
        <f t="shared" si="2"/>
        <v>0</v>
      </c>
      <c r="H44" s="31"/>
      <c r="I44" s="30">
        <f t="shared" si="0"/>
        <v>0</v>
      </c>
      <c r="J44" s="32">
        <f t="shared" si="1"/>
        <v>0</v>
      </c>
      <c r="K44" s="33"/>
    </row>
    <row r="45" spans="2:11" ht="12.75">
      <c r="B45" s="25">
        <v>39</v>
      </c>
      <c r="C45" s="37" t="s">
        <v>101</v>
      </c>
      <c r="D45" s="27" t="s">
        <v>19</v>
      </c>
      <c r="E45" s="28">
        <v>5</v>
      </c>
      <c r="F45" s="41"/>
      <c r="G45" s="30">
        <f t="shared" si="2"/>
        <v>0</v>
      </c>
      <c r="H45" s="31"/>
      <c r="I45" s="30">
        <f t="shared" si="0"/>
        <v>0</v>
      </c>
      <c r="J45" s="32">
        <f t="shared" si="1"/>
        <v>0</v>
      </c>
      <c r="K45" s="33"/>
    </row>
    <row r="46" spans="2:11" ht="12.75">
      <c r="B46" s="25">
        <v>40</v>
      </c>
      <c r="C46" s="37" t="s">
        <v>102</v>
      </c>
      <c r="D46" s="27" t="s">
        <v>19</v>
      </c>
      <c r="E46" s="28">
        <v>5</v>
      </c>
      <c r="F46" s="41"/>
      <c r="G46" s="30">
        <f t="shared" si="2"/>
        <v>0</v>
      </c>
      <c r="H46" s="31"/>
      <c r="I46" s="30">
        <f t="shared" si="0"/>
        <v>0</v>
      </c>
      <c r="J46" s="32">
        <f t="shared" si="1"/>
        <v>0</v>
      </c>
      <c r="K46" s="33"/>
    </row>
    <row r="47" spans="2:11" ht="12.75">
      <c r="B47" s="25">
        <v>41</v>
      </c>
      <c r="C47" s="37" t="s">
        <v>103</v>
      </c>
      <c r="D47" s="27" t="s">
        <v>19</v>
      </c>
      <c r="E47" s="28">
        <v>5</v>
      </c>
      <c r="F47" s="41"/>
      <c r="G47" s="30">
        <f t="shared" si="2"/>
        <v>0</v>
      </c>
      <c r="H47" s="31"/>
      <c r="I47" s="30">
        <f t="shared" si="0"/>
        <v>0</v>
      </c>
      <c r="J47" s="32">
        <f t="shared" si="1"/>
        <v>0</v>
      </c>
      <c r="K47" s="33"/>
    </row>
    <row r="48" spans="2:11" ht="12.75">
      <c r="B48" s="25">
        <v>42</v>
      </c>
      <c r="C48" s="37" t="s">
        <v>104</v>
      </c>
      <c r="D48" s="27" t="s">
        <v>19</v>
      </c>
      <c r="E48" s="28">
        <v>200</v>
      </c>
      <c r="F48" s="41"/>
      <c r="G48" s="30">
        <f t="shared" si="2"/>
        <v>0</v>
      </c>
      <c r="H48" s="31"/>
      <c r="I48" s="30">
        <f t="shared" si="0"/>
        <v>0</v>
      </c>
      <c r="J48" s="32">
        <f t="shared" si="1"/>
        <v>0</v>
      </c>
      <c r="K48" s="33"/>
    </row>
    <row r="49" spans="2:11" ht="12.75">
      <c r="B49" s="25">
        <v>43</v>
      </c>
      <c r="C49" s="37" t="s">
        <v>105</v>
      </c>
      <c r="D49" s="27" t="s">
        <v>19</v>
      </c>
      <c r="E49" s="28">
        <v>200</v>
      </c>
      <c r="F49" s="41"/>
      <c r="G49" s="30">
        <f t="shared" si="2"/>
        <v>0</v>
      </c>
      <c r="H49" s="31"/>
      <c r="I49" s="30">
        <f t="shared" si="0"/>
        <v>0</v>
      </c>
      <c r="J49" s="32">
        <f t="shared" si="1"/>
        <v>0</v>
      </c>
      <c r="K49" s="33"/>
    </row>
    <row r="50" spans="2:11" ht="13.5" thickBot="1">
      <c r="B50" s="25">
        <v>44</v>
      </c>
      <c r="C50" s="37" t="s">
        <v>106</v>
      </c>
      <c r="D50" s="27" t="s">
        <v>19</v>
      </c>
      <c r="E50" s="28">
        <v>200</v>
      </c>
      <c r="F50" s="41"/>
      <c r="G50" s="30">
        <f t="shared" si="2"/>
        <v>0</v>
      </c>
      <c r="H50" s="31"/>
      <c r="I50" s="30">
        <f t="shared" si="0"/>
        <v>0</v>
      </c>
      <c r="J50" s="32">
        <f t="shared" si="1"/>
        <v>0</v>
      </c>
      <c r="K50" s="33"/>
    </row>
    <row r="51" spans="2:11" ht="25.5" customHeight="1" thickBot="1">
      <c r="B51" s="83" t="s">
        <v>56</v>
      </c>
      <c r="C51" s="83"/>
      <c r="D51" s="83"/>
      <c r="E51" s="83"/>
      <c r="F51" s="84"/>
      <c r="G51" s="46">
        <f>SUM(G7:G50)</f>
        <v>0</v>
      </c>
      <c r="H51" s="50"/>
      <c r="I51" s="51"/>
      <c r="J51" s="45">
        <f>SUM(J7:J50)</f>
        <v>0</v>
      </c>
      <c r="K51" s="52"/>
    </row>
    <row r="52" spans="1:12" ht="21" customHeight="1">
      <c r="A52" s="48"/>
      <c r="B52" s="60" t="s">
        <v>108</v>
      </c>
      <c r="C52" s="65"/>
      <c r="D52" s="60"/>
      <c r="E52" s="60"/>
      <c r="F52" s="60"/>
      <c r="G52" s="62"/>
      <c r="H52" s="62"/>
      <c r="I52" s="60"/>
      <c r="J52" s="60"/>
      <c r="K52" s="60"/>
      <c r="L52" s="3"/>
    </row>
    <row r="53" spans="1:12" ht="12.75">
      <c r="A53" s="48"/>
      <c r="B53" s="60" t="s">
        <v>109</v>
      </c>
      <c r="C53" s="60"/>
      <c r="D53" s="60"/>
      <c r="E53" s="60"/>
      <c r="F53" s="60"/>
      <c r="G53" s="62"/>
      <c r="H53" s="62"/>
      <c r="I53" s="60"/>
      <c r="J53" s="60"/>
      <c r="K53" s="60"/>
      <c r="L53" s="3"/>
    </row>
    <row r="54" spans="1:12" ht="12.75">
      <c r="A54" s="48"/>
      <c r="B54" s="61" t="s">
        <v>110</v>
      </c>
      <c r="C54" s="60"/>
      <c r="D54" s="60"/>
      <c r="E54" s="60"/>
      <c r="F54" s="60"/>
      <c r="G54" s="62"/>
      <c r="H54" s="62"/>
      <c r="I54" s="60"/>
      <c r="J54" s="60"/>
      <c r="K54" s="60"/>
      <c r="L54" s="3"/>
    </row>
    <row r="55" spans="1:12" ht="12.75">
      <c r="A55" s="48"/>
      <c r="B55" s="76" t="s">
        <v>111</v>
      </c>
      <c r="C55" s="60"/>
      <c r="D55" s="60"/>
      <c r="E55" s="60"/>
      <c r="F55" s="60"/>
      <c r="G55" s="62"/>
      <c r="H55" s="62"/>
      <c r="I55" s="60"/>
      <c r="J55" s="60"/>
      <c r="K55" s="60"/>
      <c r="L55" s="3"/>
    </row>
    <row r="56" spans="1:12" ht="24.75" customHeight="1">
      <c r="A56" s="48"/>
      <c r="B56" s="85" t="s">
        <v>154</v>
      </c>
      <c r="C56" s="86"/>
      <c r="D56" s="86"/>
      <c r="E56" s="86"/>
      <c r="F56" s="86"/>
      <c r="G56" s="86"/>
      <c r="H56" s="86"/>
      <c r="I56" s="86"/>
      <c r="J56" s="86"/>
      <c r="K56" s="86"/>
      <c r="L56" s="3"/>
    </row>
    <row r="57" spans="1:11" ht="12.75">
      <c r="A57" s="48"/>
      <c r="B57" s="60" t="s">
        <v>112</v>
      </c>
      <c r="C57" s="75"/>
      <c r="D57" s="48"/>
      <c r="E57" s="48"/>
      <c r="F57" s="48"/>
      <c r="G57" s="6"/>
      <c r="H57" s="6"/>
      <c r="I57" s="48"/>
      <c r="J57" s="48"/>
      <c r="K57" s="48"/>
    </row>
    <row r="58" spans="1:11" ht="12.75">
      <c r="A58" s="48"/>
      <c r="B58" s="60" t="s">
        <v>169</v>
      </c>
      <c r="C58" s="75"/>
      <c r="D58" s="48"/>
      <c r="E58" s="48"/>
      <c r="F58" s="48"/>
      <c r="G58" s="6"/>
      <c r="H58" s="6"/>
      <c r="I58" s="48"/>
      <c r="J58" s="48"/>
      <c r="K58" s="48"/>
    </row>
    <row r="59" spans="1:11" ht="12.75">
      <c r="A59" s="48"/>
      <c r="B59" s="60"/>
      <c r="C59" s="75"/>
      <c r="D59" s="48"/>
      <c r="E59" s="48"/>
      <c r="F59" s="48"/>
      <c r="G59" s="6"/>
      <c r="H59" s="6"/>
      <c r="I59" s="48"/>
      <c r="J59" s="48"/>
      <c r="K59" s="48"/>
    </row>
    <row r="60" spans="1:11" ht="12.75">
      <c r="A60" s="48"/>
      <c r="B60" s="48"/>
      <c r="C60" s="48"/>
      <c r="D60" s="48"/>
      <c r="E60" s="48"/>
      <c r="F60" s="48"/>
      <c r="G60" s="6"/>
      <c r="H60" s="6"/>
      <c r="I60" s="48"/>
      <c r="J60" s="48"/>
      <c r="K60" s="48"/>
    </row>
    <row r="61" spans="1:11" ht="12.75">
      <c r="A61" s="48"/>
      <c r="B61" s="48"/>
      <c r="C61" s="48"/>
      <c r="D61" s="48"/>
      <c r="E61" s="48"/>
      <c r="F61" s="48"/>
      <c r="G61" s="6"/>
      <c r="H61" s="6"/>
      <c r="I61" s="48"/>
      <c r="J61" s="48"/>
      <c r="K61" s="48"/>
    </row>
  </sheetData>
  <sheetProtection selectLockedCells="1" selectUnlockedCells="1"/>
  <mergeCells count="2">
    <mergeCell ref="B51:F51"/>
    <mergeCell ref="B56:K56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7">
      <selection activeCell="H36" sqref="H36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</cols>
  <sheetData>
    <row r="1" spans="1:11" ht="12.75">
      <c r="A1" s="48"/>
      <c r="B1" s="60"/>
      <c r="C1" s="78" t="s">
        <v>167</v>
      </c>
      <c r="D1" s="48"/>
      <c r="E1" s="48"/>
      <c r="F1" s="48"/>
      <c r="G1" s="6"/>
      <c r="H1" s="6"/>
      <c r="I1" s="48"/>
      <c r="J1" s="48"/>
      <c r="K1" s="48"/>
    </row>
    <row r="2" spans="1:11" ht="12.75">
      <c r="A2" s="48"/>
      <c r="B2" s="60"/>
      <c r="C2" s="75"/>
      <c r="D2" s="48"/>
      <c r="E2" s="48"/>
      <c r="F2" s="48"/>
      <c r="G2" s="6"/>
      <c r="H2" s="6"/>
      <c r="I2" s="48"/>
      <c r="J2" s="48"/>
      <c r="K2" s="48"/>
    </row>
    <row r="3" spans="1:11" ht="12.75">
      <c r="A3" s="48"/>
      <c r="B3" s="60" t="s">
        <v>113</v>
      </c>
      <c r="C3" s="60"/>
      <c r="D3" s="48"/>
      <c r="E3" s="64"/>
      <c r="F3" s="64"/>
      <c r="G3" s="6"/>
      <c r="H3" s="6"/>
      <c r="I3" s="48"/>
      <c r="J3" s="48"/>
      <c r="K3" s="48"/>
    </row>
    <row r="4" spans="1:11" ht="12.75">
      <c r="A4" s="48"/>
      <c r="B4" s="48"/>
      <c r="C4" s="60"/>
      <c r="D4" s="48"/>
      <c r="E4" s="64"/>
      <c r="F4" s="64"/>
      <c r="G4" s="6"/>
      <c r="H4" s="6"/>
      <c r="I4" s="48"/>
      <c r="J4" s="48"/>
      <c r="K4" s="48"/>
    </row>
    <row r="5" spans="2:11" ht="63.75">
      <c r="B5" s="14" t="s">
        <v>1</v>
      </c>
      <c r="C5" s="14" t="s">
        <v>2</v>
      </c>
      <c r="D5" s="15" t="s">
        <v>3</v>
      </c>
      <c r="E5" s="16" t="s">
        <v>4</v>
      </c>
      <c r="F5" s="17" t="s">
        <v>114</v>
      </c>
      <c r="G5" s="18" t="s">
        <v>6</v>
      </c>
      <c r="H5" s="19" t="s">
        <v>7</v>
      </c>
      <c r="I5" s="15" t="s">
        <v>8</v>
      </c>
      <c r="J5" s="20" t="s">
        <v>9</v>
      </c>
      <c r="K5" s="20" t="s">
        <v>10</v>
      </c>
    </row>
    <row r="6" spans="2:11" ht="12.75">
      <c r="B6" s="21"/>
      <c r="C6" s="21"/>
      <c r="D6" s="21"/>
      <c r="E6" s="24" t="s">
        <v>11</v>
      </c>
      <c r="F6" s="24" t="s">
        <v>164</v>
      </c>
      <c r="G6" s="23" t="s">
        <v>13</v>
      </c>
      <c r="H6" s="23" t="s">
        <v>14</v>
      </c>
      <c r="I6" s="24" t="s">
        <v>15</v>
      </c>
      <c r="J6" s="24" t="s">
        <v>16</v>
      </c>
      <c r="K6" s="24" t="s">
        <v>17</v>
      </c>
    </row>
    <row r="7" spans="2:11" ht="12.75">
      <c r="B7" s="25">
        <v>1</v>
      </c>
      <c r="C7" s="42" t="s">
        <v>66</v>
      </c>
      <c r="D7" s="27" t="s">
        <v>19</v>
      </c>
      <c r="E7" s="28">
        <v>175</v>
      </c>
      <c r="F7" s="43"/>
      <c r="G7" s="30">
        <f>E7*F7</f>
        <v>0</v>
      </c>
      <c r="H7" s="31"/>
      <c r="I7" s="30">
        <f aca="true" t="shared" si="0" ref="I7:I22">G7*0.08</f>
        <v>0</v>
      </c>
      <c r="J7" s="32">
        <f aca="true" t="shared" si="1" ref="J7:J22">G7*1.08</f>
        <v>0</v>
      </c>
      <c r="K7" s="33"/>
    </row>
    <row r="8" spans="2:11" ht="12.75">
      <c r="B8" s="25">
        <v>2</v>
      </c>
      <c r="C8" s="42" t="s">
        <v>67</v>
      </c>
      <c r="D8" s="27" t="s">
        <v>19</v>
      </c>
      <c r="E8" s="28">
        <v>75</v>
      </c>
      <c r="F8" s="43"/>
      <c r="G8" s="30">
        <f aca="true" t="shared" si="2" ref="G8:G28">E8*F8</f>
        <v>0</v>
      </c>
      <c r="H8" s="31"/>
      <c r="I8" s="30">
        <f t="shared" si="0"/>
        <v>0</v>
      </c>
      <c r="J8" s="32">
        <f t="shared" si="1"/>
        <v>0</v>
      </c>
      <c r="K8" s="33"/>
    </row>
    <row r="9" spans="2:11" ht="25.5">
      <c r="B9" s="25">
        <v>3</v>
      </c>
      <c r="C9" s="42" t="s">
        <v>68</v>
      </c>
      <c r="D9" s="27" t="s">
        <v>19</v>
      </c>
      <c r="E9" s="28">
        <v>17.5</v>
      </c>
      <c r="F9" s="43"/>
      <c r="G9" s="30">
        <f t="shared" si="2"/>
        <v>0</v>
      </c>
      <c r="H9" s="31"/>
      <c r="I9" s="30">
        <f t="shared" si="0"/>
        <v>0</v>
      </c>
      <c r="J9" s="32">
        <f t="shared" si="1"/>
        <v>0</v>
      </c>
      <c r="K9" s="33"/>
    </row>
    <row r="10" spans="2:11" ht="25.5">
      <c r="B10" s="25">
        <v>4</v>
      </c>
      <c r="C10" s="42" t="s">
        <v>21</v>
      </c>
      <c r="D10" s="27" t="s">
        <v>19</v>
      </c>
      <c r="E10" s="28">
        <v>7.5</v>
      </c>
      <c r="F10" s="43"/>
      <c r="G10" s="30">
        <f t="shared" si="2"/>
        <v>0</v>
      </c>
      <c r="H10" s="31"/>
      <c r="I10" s="30">
        <f t="shared" si="0"/>
        <v>0</v>
      </c>
      <c r="J10" s="32">
        <f t="shared" si="1"/>
        <v>0</v>
      </c>
      <c r="K10" s="33"/>
    </row>
    <row r="11" spans="2:11" ht="25.5">
      <c r="B11" s="25">
        <v>5</v>
      </c>
      <c r="C11" s="42" t="s">
        <v>115</v>
      </c>
      <c r="D11" s="27" t="s">
        <v>19</v>
      </c>
      <c r="E11" s="28">
        <v>15</v>
      </c>
      <c r="F11" s="43"/>
      <c r="G11" s="30">
        <f t="shared" si="2"/>
        <v>0</v>
      </c>
      <c r="H11" s="31"/>
      <c r="I11" s="30">
        <f t="shared" si="0"/>
        <v>0</v>
      </c>
      <c r="J11" s="32">
        <f t="shared" si="1"/>
        <v>0</v>
      </c>
      <c r="K11" s="33"/>
    </row>
    <row r="12" spans="2:11" ht="25.5">
      <c r="B12" s="25">
        <v>6</v>
      </c>
      <c r="C12" s="42" t="s">
        <v>116</v>
      </c>
      <c r="D12" s="27" t="s">
        <v>19</v>
      </c>
      <c r="E12" s="28">
        <v>1.75</v>
      </c>
      <c r="F12" s="43"/>
      <c r="G12" s="30">
        <f t="shared" si="2"/>
        <v>0</v>
      </c>
      <c r="H12" s="31"/>
      <c r="I12" s="30">
        <f t="shared" si="0"/>
        <v>0</v>
      </c>
      <c r="J12" s="32">
        <f t="shared" si="1"/>
        <v>0</v>
      </c>
      <c r="K12" s="33"/>
    </row>
    <row r="13" spans="2:11" ht="25.5">
      <c r="B13" s="25">
        <v>7</v>
      </c>
      <c r="C13" s="42" t="s">
        <v>117</v>
      </c>
      <c r="D13" s="27" t="s">
        <v>19</v>
      </c>
      <c r="E13" s="28">
        <v>50</v>
      </c>
      <c r="F13" s="43"/>
      <c r="G13" s="30">
        <f t="shared" si="2"/>
        <v>0</v>
      </c>
      <c r="H13" s="31"/>
      <c r="I13" s="30">
        <f t="shared" si="0"/>
        <v>0</v>
      </c>
      <c r="J13" s="32">
        <f t="shared" si="1"/>
        <v>0</v>
      </c>
      <c r="K13" s="33"/>
    </row>
    <row r="14" spans="2:11" ht="25.5">
      <c r="B14" s="25">
        <v>8</v>
      </c>
      <c r="C14" s="42" t="s">
        <v>118</v>
      </c>
      <c r="D14" s="27" t="s">
        <v>19</v>
      </c>
      <c r="E14" s="28">
        <v>50</v>
      </c>
      <c r="F14" s="43"/>
      <c r="G14" s="30">
        <f t="shared" si="2"/>
        <v>0</v>
      </c>
      <c r="H14" s="31"/>
      <c r="I14" s="30">
        <f t="shared" si="0"/>
        <v>0</v>
      </c>
      <c r="J14" s="32">
        <f t="shared" si="1"/>
        <v>0</v>
      </c>
      <c r="K14" s="33"/>
    </row>
    <row r="15" spans="2:11" ht="25.5">
      <c r="B15" s="25">
        <v>9</v>
      </c>
      <c r="C15" s="42" t="s">
        <v>119</v>
      </c>
      <c r="D15" s="27" t="s">
        <v>19</v>
      </c>
      <c r="E15" s="28">
        <v>15</v>
      </c>
      <c r="F15" s="43"/>
      <c r="G15" s="30">
        <f t="shared" si="2"/>
        <v>0</v>
      </c>
      <c r="H15" s="31"/>
      <c r="I15" s="30">
        <f t="shared" si="0"/>
        <v>0</v>
      </c>
      <c r="J15" s="32">
        <f t="shared" si="1"/>
        <v>0</v>
      </c>
      <c r="K15" s="33"/>
    </row>
    <row r="16" spans="2:11" ht="25.5">
      <c r="B16" s="25">
        <v>10</v>
      </c>
      <c r="C16" s="37" t="s">
        <v>74</v>
      </c>
      <c r="D16" s="27" t="s">
        <v>19</v>
      </c>
      <c r="E16" s="28">
        <v>75</v>
      </c>
      <c r="F16" s="43"/>
      <c r="G16" s="30">
        <f t="shared" si="2"/>
        <v>0</v>
      </c>
      <c r="H16" s="31"/>
      <c r="I16" s="30">
        <f t="shared" si="0"/>
        <v>0</v>
      </c>
      <c r="J16" s="32">
        <f t="shared" si="1"/>
        <v>0</v>
      </c>
      <c r="K16" s="33"/>
    </row>
    <row r="17" spans="2:11" ht="12.75">
      <c r="B17" s="25">
        <v>11</v>
      </c>
      <c r="C17" s="37" t="s">
        <v>120</v>
      </c>
      <c r="D17" s="27" t="s">
        <v>19</v>
      </c>
      <c r="E17" s="28">
        <v>7.5</v>
      </c>
      <c r="F17" s="43"/>
      <c r="G17" s="30">
        <f t="shared" si="2"/>
        <v>0</v>
      </c>
      <c r="H17" s="31"/>
      <c r="I17" s="30">
        <f t="shared" si="0"/>
        <v>0</v>
      </c>
      <c r="J17" s="32">
        <f t="shared" si="1"/>
        <v>0</v>
      </c>
      <c r="K17" s="33"/>
    </row>
    <row r="18" spans="2:11" ht="12.75">
      <c r="B18" s="25">
        <v>12</v>
      </c>
      <c r="C18" s="37" t="s">
        <v>121</v>
      </c>
      <c r="D18" s="27" t="s">
        <v>19</v>
      </c>
      <c r="E18" s="28">
        <v>15</v>
      </c>
      <c r="F18" s="43"/>
      <c r="G18" s="30">
        <f t="shared" si="2"/>
        <v>0</v>
      </c>
      <c r="H18" s="31"/>
      <c r="I18" s="30">
        <f t="shared" si="0"/>
        <v>0</v>
      </c>
      <c r="J18" s="32">
        <f t="shared" si="1"/>
        <v>0</v>
      </c>
      <c r="K18" s="33"/>
    </row>
    <row r="19" spans="2:11" ht="12.75">
      <c r="B19" s="25">
        <v>13</v>
      </c>
      <c r="C19" s="26" t="s">
        <v>32</v>
      </c>
      <c r="D19" s="27" t="s">
        <v>19</v>
      </c>
      <c r="E19" s="28">
        <v>12.5</v>
      </c>
      <c r="F19" s="43"/>
      <c r="G19" s="30">
        <f t="shared" si="2"/>
        <v>0</v>
      </c>
      <c r="H19" s="31"/>
      <c r="I19" s="30">
        <f t="shared" si="0"/>
        <v>0</v>
      </c>
      <c r="J19" s="32">
        <f t="shared" si="1"/>
        <v>0</v>
      </c>
      <c r="K19" s="33"/>
    </row>
    <row r="20" spans="2:11" ht="12.75">
      <c r="B20" s="25">
        <v>14</v>
      </c>
      <c r="C20" s="37" t="s">
        <v>122</v>
      </c>
      <c r="D20" s="27" t="s">
        <v>19</v>
      </c>
      <c r="E20" s="28">
        <v>7.5</v>
      </c>
      <c r="F20" s="43"/>
      <c r="G20" s="30">
        <f t="shared" si="2"/>
        <v>0</v>
      </c>
      <c r="H20" s="31"/>
      <c r="I20" s="30">
        <f t="shared" si="0"/>
        <v>0</v>
      </c>
      <c r="J20" s="32">
        <f t="shared" si="1"/>
        <v>0</v>
      </c>
      <c r="K20" s="33"/>
    </row>
    <row r="21" spans="2:11" ht="12.75">
      <c r="B21" s="25">
        <v>15</v>
      </c>
      <c r="C21" s="37" t="s">
        <v>123</v>
      </c>
      <c r="D21" s="27" t="s">
        <v>19</v>
      </c>
      <c r="E21" s="28">
        <v>7.5</v>
      </c>
      <c r="F21" s="43"/>
      <c r="G21" s="30">
        <f t="shared" si="2"/>
        <v>0</v>
      </c>
      <c r="H21" s="31"/>
      <c r="I21" s="30">
        <f t="shared" si="0"/>
        <v>0</v>
      </c>
      <c r="J21" s="32">
        <f t="shared" si="1"/>
        <v>0</v>
      </c>
      <c r="K21" s="33"/>
    </row>
    <row r="22" spans="2:11" ht="12.75">
      <c r="B22" s="55">
        <v>16</v>
      </c>
      <c r="C22" s="56" t="s">
        <v>124</v>
      </c>
      <c r="D22" s="57" t="s">
        <v>19</v>
      </c>
      <c r="E22" s="58">
        <v>7.5</v>
      </c>
      <c r="F22" s="59"/>
      <c r="G22" s="30">
        <f t="shared" si="2"/>
        <v>0</v>
      </c>
      <c r="H22" s="31"/>
      <c r="I22" s="30">
        <f t="shared" si="0"/>
        <v>0</v>
      </c>
      <c r="J22" s="39">
        <f t="shared" si="1"/>
        <v>0</v>
      </c>
      <c r="K22" s="33"/>
    </row>
    <row r="23" spans="2:11" ht="16.5" customHeight="1">
      <c r="B23" s="25">
        <v>17</v>
      </c>
      <c r="C23" s="37" t="s">
        <v>18</v>
      </c>
      <c r="D23" s="27" t="s">
        <v>19</v>
      </c>
      <c r="E23" s="28">
        <v>240</v>
      </c>
      <c r="F23" s="38"/>
      <c r="G23" s="30">
        <f t="shared" si="2"/>
        <v>0</v>
      </c>
      <c r="H23" s="31"/>
      <c r="I23" s="30">
        <f aca="true" t="shared" si="3" ref="I23:I28">G23*0.08</f>
        <v>0</v>
      </c>
      <c r="J23" s="32">
        <f aca="true" t="shared" si="4" ref="J23:J28">G23*1.08</f>
        <v>0</v>
      </c>
      <c r="K23" s="33"/>
    </row>
    <row r="24" spans="2:11" ht="20.25" customHeight="1">
      <c r="B24" s="55">
        <v>18</v>
      </c>
      <c r="C24" s="37" t="s">
        <v>20</v>
      </c>
      <c r="D24" s="27" t="s">
        <v>19</v>
      </c>
      <c r="E24" s="28">
        <v>195</v>
      </c>
      <c r="F24" s="38"/>
      <c r="G24" s="30">
        <f t="shared" si="2"/>
        <v>0</v>
      </c>
      <c r="H24" s="31"/>
      <c r="I24" s="30">
        <f t="shared" si="3"/>
        <v>0</v>
      </c>
      <c r="J24" s="32">
        <f t="shared" si="4"/>
        <v>0</v>
      </c>
      <c r="K24" s="33"/>
    </row>
    <row r="25" spans="2:11" ht="30.75" customHeight="1">
      <c r="B25" s="25">
        <v>19</v>
      </c>
      <c r="C25" s="37" t="s">
        <v>36</v>
      </c>
      <c r="D25" s="27" t="s">
        <v>19</v>
      </c>
      <c r="E25" s="28">
        <v>20</v>
      </c>
      <c r="F25" s="38"/>
      <c r="G25" s="30">
        <f t="shared" si="2"/>
        <v>0</v>
      </c>
      <c r="H25" s="31"/>
      <c r="I25" s="30">
        <f t="shared" si="3"/>
        <v>0</v>
      </c>
      <c r="J25" s="32">
        <f t="shared" si="4"/>
        <v>0</v>
      </c>
      <c r="K25" s="33"/>
    </row>
    <row r="26" spans="2:11" ht="30.75" customHeight="1">
      <c r="B26" s="55">
        <v>20</v>
      </c>
      <c r="C26" s="26" t="s">
        <v>37</v>
      </c>
      <c r="D26" s="27" t="s">
        <v>19</v>
      </c>
      <c r="E26" s="28">
        <v>10</v>
      </c>
      <c r="F26" s="38"/>
      <c r="G26" s="30">
        <f t="shared" si="2"/>
        <v>0</v>
      </c>
      <c r="H26" s="31"/>
      <c r="I26" s="30">
        <f t="shared" si="3"/>
        <v>0</v>
      </c>
      <c r="J26" s="32">
        <f t="shared" si="4"/>
        <v>0</v>
      </c>
      <c r="K26" s="33"/>
    </row>
    <row r="27" spans="2:11" ht="16.5" customHeight="1">
      <c r="B27" s="25">
        <v>21</v>
      </c>
      <c r="C27" s="66" t="s">
        <v>55</v>
      </c>
      <c r="D27" s="57" t="s">
        <v>31</v>
      </c>
      <c r="E27" s="58">
        <v>100</v>
      </c>
      <c r="F27" s="67"/>
      <c r="G27" s="30">
        <f t="shared" si="2"/>
        <v>0</v>
      </c>
      <c r="H27" s="68"/>
      <c r="I27" s="35">
        <f t="shared" si="3"/>
        <v>0</v>
      </c>
      <c r="J27" s="39">
        <f t="shared" si="4"/>
        <v>0</v>
      </c>
      <c r="K27" s="47"/>
    </row>
    <row r="28" spans="2:11" ht="13.5" thickBot="1">
      <c r="B28" s="55">
        <v>22</v>
      </c>
      <c r="C28" s="56" t="s">
        <v>107</v>
      </c>
      <c r="D28" s="57" t="s">
        <v>19</v>
      </c>
      <c r="E28" s="58">
        <v>875</v>
      </c>
      <c r="F28" s="77"/>
      <c r="G28" s="30">
        <f t="shared" si="2"/>
        <v>0</v>
      </c>
      <c r="H28" s="31"/>
      <c r="I28" s="30">
        <f t="shared" si="3"/>
        <v>0</v>
      </c>
      <c r="J28" s="39">
        <f t="shared" si="4"/>
        <v>0</v>
      </c>
      <c r="K28" s="33"/>
    </row>
    <row r="29" spans="2:11" ht="24" customHeight="1" thickBot="1">
      <c r="B29" s="83" t="s">
        <v>56</v>
      </c>
      <c r="C29" s="83"/>
      <c r="D29" s="83"/>
      <c r="E29" s="83"/>
      <c r="F29" s="84"/>
      <c r="G29" s="36">
        <f>SUM(G7:G28)</f>
        <v>0</v>
      </c>
      <c r="H29" s="50"/>
      <c r="I29" s="51"/>
      <c r="J29" s="45">
        <f>SUM(J7:J28)</f>
        <v>0</v>
      </c>
      <c r="K29" s="52"/>
    </row>
    <row r="30" spans="1:11" ht="18" customHeight="1">
      <c r="A30" s="48"/>
      <c r="B30" s="49"/>
      <c r="C30" s="49"/>
      <c r="D30" s="49"/>
      <c r="E30" s="49"/>
      <c r="F30" s="49"/>
      <c r="G30" s="53"/>
      <c r="H30" s="7"/>
      <c r="I30" s="7"/>
      <c r="J30" s="54"/>
      <c r="K30" s="8"/>
    </row>
    <row r="31" spans="1:11" ht="12.75">
      <c r="A31" s="60"/>
      <c r="B31" s="61" t="s">
        <v>57</v>
      </c>
      <c r="C31" s="60"/>
      <c r="D31" s="60"/>
      <c r="E31" s="60"/>
      <c r="F31" s="60"/>
      <c r="G31" s="62"/>
      <c r="H31" s="62"/>
      <c r="I31" s="60"/>
      <c r="J31" s="60"/>
      <c r="K31" s="60"/>
    </row>
    <row r="32" spans="1:11" ht="12.75">
      <c r="A32" s="60"/>
      <c r="B32" s="60" t="s">
        <v>125</v>
      </c>
      <c r="C32" s="60"/>
      <c r="D32" s="60"/>
      <c r="E32" s="60"/>
      <c r="F32" s="60"/>
      <c r="G32" s="62"/>
      <c r="H32" s="62"/>
      <c r="I32" s="60"/>
      <c r="J32" s="60"/>
      <c r="K32" s="60"/>
    </row>
    <row r="33" spans="1:11" ht="26.25" customHeight="1">
      <c r="A33" s="60"/>
      <c r="B33" s="87" t="s">
        <v>155</v>
      </c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18.75" customHeight="1">
      <c r="A34" s="60"/>
      <c r="B34" s="87" t="s">
        <v>166</v>
      </c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8" customHeight="1">
      <c r="A35" s="48"/>
      <c r="B35" s="60" t="s">
        <v>165</v>
      </c>
      <c r="C35" s="48"/>
      <c r="D35" s="48"/>
      <c r="E35" s="48"/>
      <c r="F35" s="48"/>
      <c r="G35" s="6"/>
      <c r="H35" s="6"/>
      <c r="I35" s="48"/>
      <c r="J35" s="48"/>
      <c r="K35" s="48"/>
    </row>
    <row r="36" spans="1:11" ht="12.75">
      <c r="A36" s="48"/>
      <c r="B36" s="60" t="s">
        <v>168</v>
      </c>
      <c r="C36" s="48"/>
      <c r="D36" s="48"/>
      <c r="E36" s="48"/>
      <c r="F36" s="48"/>
      <c r="G36" s="6"/>
      <c r="H36" s="6"/>
      <c r="I36" s="48"/>
      <c r="J36" s="48"/>
      <c r="K36" s="48"/>
    </row>
  </sheetData>
  <sheetProtection selectLockedCells="1" selectUnlockedCells="1"/>
  <mergeCells count="3">
    <mergeCell ref="B33:K33"/>
    <mergeCell ref="B29:F29"/>
    <mergeCell ref="B34:K34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8" sqref="C28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</cols>
  <sheetData>
    <row r="1" spans="1:11" ht="12.75">
      <c r="A1" s="48"/>
      <c r="B1" s="48"/>
      <c r="C1" s="60" t="s">
        <v>167</v>
      </c>
      <c r="D1" s="48"/>
      <c r="E1" s="48"/>
      <c r="F1" s="48"/>
      <c r="G1" s="6"/>
      <c r="H1" s="63"/>
      <c r="I1" s="6"/>
      <c r="J1" s="74" t="s">
        <v>163</v>
      </c>
      <c r="K1" s="48"/>
    </row>
    <row r="2" spans="1:11" ht="12.75">
      <c r="A2" s="48"/>
      <c r="B2" s="60" t="s">
        <v>127</v>
      </c>
      <c r="C2" s="60"/>
      <c r="D2" s="48"/>
      <c r="E2" s="64"/>
      <c r="F2" s="64"/>
      <c r="G2" s="6"/>
      <c r="H2" s="6"/>
      <c r="I2" s="48"/>
      <c r="J2" s="48"/>
      <c r="K2" s="48"/>
    </row>
    <row r="3" spans="1:11" ht="12.75">
      <c r="A3" s="48"/>
      <c r="B3" s="48"/>
      <c r="C3" s="60"/>
      <c r="D3" s="48"/>
      <c r="E3" s="64"/>
      <c r="F3" s="64"/>
      <c r="G3" s="6"/>
      <c r="H3" s="6"/>
      <c r="I3" s="48"/>
      <c r="J3" s="48"/>
      <c r="K3" s="48"/>
    </row>
    <row r="4" spans="2:11" ht="63.75">
      <c r="B4" s="14" t="s">
        <v>1</v>
      </c>
      <c r="C4" s="14" t="s">
        <v>2</v>
      </c>
      <c r="D4" s="15" t="s">
        <v>3</v>
      </c>
      <c r="E4" s="16" t="s">
        <v>4</v>
      </c>
      <c r="F4" s="17" t="s">
        <v>114</v>
      </c>
      <c r="G4" s="18" t="s">
        <v>6</v>
      </c>
      <c r="H4" s="19" t="s">
        <v>7</v>
      </c>
      <c r="I4" s="15" t="s">
        <v>8</v>
      </c>
      <c r="J4" s="20" t="s">
        <v>9</v>
      </c>
      <c r="K4" s="20" t="s">
        <v>10</v>
      </c>
    </row>
    <row r="5" spans="2:11" ht="12.75">
      <c r="B5" s="21"/>
      <c r="C5" s="21"/>
      <c r="D5" s="21"/>
      <c r="E5" s="24" t="s">
        <v>11</v>
      </c>
      <c r="F5" s="44" t="s">
        <v>164</v>
      </c>
      <c r="G5" s="23" t="s">
        <v>13</v>
      </c>
      <c r="H5" s="23" t="s">
        <v>14</v>
      </c>
      <c r="I5" s="24" t="s">
        <v>15</v>
      </c>
      <c r="J5" s="24" t="s">
        <v>16</v>
      </c>
      <c r="K5" s="24" t="s">
        <v>17</v>
      </c>
    </row>
    <row r="6" spans="2:11" ht="25.5">
      <c r="B6" s="25">
        <v>1</v>
      </c>
      <c r="C6" s="42" t="s">
        <v>128</v>
      </c>
      <c r="D6" s="27" t="s">
        <v>19</v>
      </c>
      <c r="E6" s="28">
        <v>12.5</v>
      </c>
      <c r="F6" s="38"/>
      <c r="G6" s="30">
        <f>E6*F6</f>
        <v>0</v>
      </c>
      <c r="H6" s="31"/>
      <c r="I6" s="30">
        <f aca="true" t="shared" si="0" ref="I6:I15">G6*0.08</f>
        <v>0</v>
      </c>
      <c r="J6" s="32">
        <f aca="true" t="shared" si="1" ref="J6:J15">G6*1.08</f>
        <v>0</v>
      </c>
      <c r="K6" s="33"/>
    </row>
    <row r="7" spans="2:11" ht="25.5">
      <c r="B7" s="25">
        <v>2</v>
      </c>
      <c r="C7" s="42" t="s">
        <v>129</v>
      </c>
      <c r="D7" s="27" t="s">
        <v>19</v>
      </c>
      <c r="E7" s="28">
        <v>12.5</v>
      </c>
      <c r="F7" s="38"/>
      <c r="G7" s="30">
        <f aca="true" t="shared" si="2" ref="G7:G15">E7*F7</f>
        <v>0</v>
      </c>
      <c r="H7" s="31"/>
      <c r="I7" s="30">
        <f t="shared" si="0"/>
        <v>0</v>
      </c>
      <c r="J7" s="32">
        <f t="shared" si="1"/>
        <v>0</v>
      </c>
      <c r="K7" s="33"/>
    </row>
    <row r="8" spans="2:11" ht="12.75">
      <c r="B8" s="25">
        <v>3</v>
      </c>
      <c r="C8" s="37" t="s">
        <v>130</v>
      </c>
      <c r="D8" s="27" t="s">
        <v>19</v>
      </c>
      <c r="E8" s="28">
        <v>180</v>
      </c>
      <c r="F8" s="38"/>
      <c r="G8" s="30">
        <f t="shared" si="2"/>
        <v>0</v>
      </c>
      <c r="H8" s="31"/>
      <c r="I8" s="30">
        <f t="shared" si="0"/>
        <v>0</v>
      </c>
      <c r="J8" s="32">
        <f t="shared" si="1"/>
        <v>0</v>
      </c>
      <c r="K8" s="33"/>
    </row>
    <row r="9" spans="2:11" ht="12.75">
      <c r="B9" s="25">
        <v>4</v>
      </c>
      <c r="C9" s="37" t="s">
        <v>131</v>
      </c>
      <c r="D9" s="27" t="s">
        <v>19</v>
      </c>
      <c r="E9" s="28">
        <v>180</v>
      </c>
      <c r="F9" s="38"/>
      <c r="G9" s="30">
        <f t="shared" si="2"/>
        <v>0</v>
      </c>
      <c r="H9" s="31"/>
      <c r="I9" s="30">
        <f t="shared" si="0"/>
        <v>0</v>
      </c>
      <c r="J9" s="32">
        <f t="shared" si="1"/>
        <v>0</v>
      </c>
      <c r="K9" s="33"/>
    </row>
    <row r="10" spans="2:11" ht="12.75">
      <c r="B10" s="25">
        <v>5</v>
      </c>
      <c r="C10" s="37" t="s">
        <v>132</v>
      </c>
      <c r="D10" s="27" t="s">
        <v>19</v>
      </c>
      <c r="E10" s="28">
        <v>180</v>
      </c>
      <c r="F10" s="38"/>
      <c r="G10" s="30">
        <f t="shared" si="2"/>
        <v>0</v>
      </c>
      <c r="H10" s="31"/>
      <c r="I10" s="30">
        <f t="shared" si="0"/>
        <v>0</v>
      </c>
      <c r="J10" s="32">
        <f t="shared" si="1"/>
        <v>0</v>
      </c>
      <c r="K10" s="33"/>
    </row>
    <row r="11" spans="2:11" ht="12.75">
      <c r="B11" s="25">
        <v>6</v>
      </c>
      <c r="C11" s="37" t="s">
        <v>133</v>
      </c>
      <c r="D11" s="27" t="s">
        <v>19</v>
      </c>
      <c r="E11" s="28">
        <v>60</v>
      </c>
      <c r="F11" s="38"/>
      <c r="G11" s="30">
        <f t="shared" si="2"/>
        <v>0</v>
      </c>
      <c r="H11" s="31"/>
      <c r="I11" s="30">
        <f t="shared" si="0"/>
        <v>0</v>
      </c>
      <c r="J11" s="32">
        <f t="shared" si="1"/>
        <v>0</v>
      </c>
      <c r="K11" s="33"/>
    </row>
    <row r="12" spans="2:11" ht="25.5">
      <c r="B12" s="25">
        <v>7</v>
      </c>
      <c r="C12" s="37" t="s">
        <v>134</v>
      </c>
      <c r="D12" s="27" t="s">
        <v>19</v>
      </c>
      <c r="E12" s="28">
        <v>50</v>
      </c>
      <c r="F12" s="38"/>
      <c r="G12" s="30">
        <f t="shared" si="2"/>
        <v>0</v>
      </c>
      <c r="H12" s="31"/>
      <c r="I12" s="30">
        <f t="shared" si="0"/>
        <v>0</v>
      </c>
      <c r="J12" s="32">
        <f t="shared" si="1"/>
        <v>0</v>
      </c>
      <c r="K12" s="33"/>
    </row>
    <row r="13" spans="2:11" ht="25.5">
      <c r="B13" s="25">
        <v>8</v>
      </c>
      <c r="C13" s="37" t="s">
        <v>135</v>
      </c>
      <c r="D13" s="27" t="s">
        <v>19</v>
      </c>
      <c r="E13" s="28">
        <v>60</v>
      </c>
      <c r="F13" s="38"/>
      <c r="G13" s="30">
        <f t="shared" si="2"/>
        <v>0</v>
      </c>
      <c r="H13" s="31"/>
      <c r="I13" s="30">
        <f t="shared" si="0"/>
        <v>0</v>
      </c>
      <c r="J13" s="32">
        <f t="shared" si="1"/>
        <v>0</v>
      </c>
      <c r="K13" s="33"/>
    </row>
    <row r="14" spans="2:11" ht="25.5">
      <c r="B14" s="25">
        <v>9</v>
      </c>
      <c r="C14" s="37" t="s">
        <v>136</v>
      </c>
      <c r="D14" s="27" t="s">
        <v>19</v>
      </c>
      <c r="E14" s="28">
        <v>25</v>
      </c>
      <c r="F14" s="38"/>
      <c r="G14" s="30">
        <f t="shared" si="2"/>
        <v>0</v>
      </c>
      <c r="H14" s="31"/>
      <c r="I14" s="30">
        <f t="shared" si="0"/>
        <v>0</v>
      </c>
      <c r="J14" s="32">
        <f t="shared" si="1"/>
        <v>0</v>
      </c>
      <c r="K14" s="33"/>
    </row>
    <row r="15" spans="2:11" ht="12.75">
      <c r="B15" s="25">
        <v>10</v>
      </c>
      <c r="C15" s="26" t="s">
        <v>137</v>
      </c>
      <c r="D15" s="27" t="s">
        <v>19</v>
      </c>
      <c r="E15" s="28">
        <v>45</v>
      </c>
      <c r="F15" s="38"/>
      <c r="G15" s="30">
        <f t="shared" si="2"/>
        <v>0</v>
      </c>
      <c r="H15" s="31"/>
      <c r="I15" s="30">
        <f t="shared" si="0"/>
        <v>0</v>
      </c>
      <c r="J15" s="32">
        <f t="shared" si="1"/>
        <v>0</v>
      </c>
      <c r="K15" s="33"/>
    </row>
    <row r="16" spans="2:11" ht="25.5" customHeight="1" thickBot="1">
      <c r="B16" s="82" t="s">
        <v>56</v>
      </c>
      <c r="C16" s="82"/>
      <c r="D16" s="82"/>
      <c r="E16" s="82"/>
      <c r="F16" s="82"/>
      <c r="G16" s="40">
        <f>SUM(G6:G15)</f>
        <v>0</v>
      </c>
      <c r="I16" s="7"/>
      <c r="J16" s="13">
        <f>SUM(J6:J15)</f>
        <v>0</v>
      </c>
      <c r="K16" s="8"/>
    </row>
    <row r="17" spans="3:9" ht="12.75">
      <c r="C17" s="3"/>
      <c r="H17" s="4"/>
      <c r="I17" s="2"/>
    </row>
    <row r="18" spans="2:9" ht="12.75">
      <c r="B18" s="3" t="s">
        <v>138</v>
      </c>
      <c r="C18" s="3"/>
      <c r="H18" s="4"/>
      <c r="I18" s="2"/>
    </row>
    <row r="19" spans="2:9" ht="12.75">
      <c r="B19" s="3" t="s">
        <v>125</v>
      </c>
      <c r="C19" s="3"/>
      <c r="H19" s="4"/>
      <c r="I19" s="2"/>
    </row>
    <row r="20" spans="2:11" ht="26.25" customHeight="1">
      <c r="B20" s="80" t="s">
        <v>155</v>
      </c>
      <c r="C20" s="81"/>
      <c r="D20" s="81"/>
      <c r="E20" s="81"/>
      <c r="F20" s="81"/>
      <c r="G20" s="81"/>
      <c r="H20" s="81"/>
      <c r="I20" s="81"/>
      <c r="J20" s="81"/>
      <c r="K20" s="81"/>
    </row>
    <row r="21" spans="2:9" ht="12.75">
      <c r="B21" s="3" t="s">
        <v>126</v>
      </c>
      <c r="C21" s="3"/>
      <c r="H21" s="4"/>
      <c r="I21" s="2"/>
    </row>
    <row r="22" spans="2:9" ht="12.75">
      <c r="B22" s="3" t="s">
        <v>170</v>
      </c>
      <c r="C22" s="3"/>
      <c r="H22" s="4"/>
      <c r="I22" s="2"/>
    </row>
    <row r="23" spans="2:9" ht="12.75">
      <c r="B23" s="3"/>
      <c r="C23" s="3"/>
      <c r="H23" s="4"/>
      <c r="I23" s="2"/>
    </row>
  </sheetData>
  <sheetProtection selectLockedCells="1" selectUnlockedCells="1"/>
  <mergeCells count="2">
    <mergeCell ref="B16:F16"/>
    <mergeCell ref="B20:K20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C30" sqref="C30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5" max="5" width="7.75390625" style="0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</cols>
  <sheetData>
    <row r="1" spans="2:10" ht="12.75">
      <c r="B1" s="3"/>
      <c r="C1" s="3" t="s">
        <v>167</v>
      </c>
      <c r="H1" s="4"/>
      <c r="I1" s="2"/>
      <c r="J1" s="73" t="s">
        <v>163</v>
      </c>
    </row>
    <row r="2" spans="2:9" ht="12.75">
      <c r="B2" s="3"/>
      <c r="C2" s="3"/>
      <c r="H2" s="4"/>
      <c r="I2" s="2"/>
    </row>
    <row r="3" spans="2:9" ht="12.75">
      <c r="B3" s="3"/>
      <c r="C3" s="3"/>
      <c r="H3" s="4"/>
      <c r="I3" s="2"/>
    </row>
    <row r="4" spans="2:6" ht="12.75">
      <c r="B4" s="3" t="s">
        <v>139</v>
      </c>
      <c r="C4" s="3"/>
      <c r="E4" s="5"/>
      <c r="F4" s="5"/>
    </row>
    <row r="5" spans="3:6" ht="12.75">
      <c r="C5" s="3"/>
      <c r="E5" s="5"/>
      <c r="F5" s="5"/>
    </row>
    <row r="6" spans="2:11" ht="63.75">
      <c r="B6" s="14" t="s">
        <v>1</v>
      </c>
      <c r="C6" s="14" t="s">
        <v>2</v>
      </c>
      <c r="D6" s="15" t="s">
        <v>3</v>
      </c>
      <c r="E6" s="16" t="s">
        <v>4</v>
      </c>
      <c r="F6" s="17" t="s">
        <v>114</v>
      </c>
      <c r="G6" s="18" t="s">
        <v>6</v>
      </c>
      <c r="H6" s="19" t="s">
        <v>7</v>
      </c>
      <c r="I6" s="15" t="s">
        <v>8</v>
      </c>
      <c r="J6" s="20" t="s">
        <v>9</v>
      </c>
      <c r="K6" s="20" t="s">
        <v>10</v>
      </c>
    </row>
    <row r="7" spans="2:11" ht="12.75">
      <c r="B7" s="21"/>
      <c r="C7" s="21"/>
      <c r="D7" s="21"/>
      <c r="E7" s="24" t="s">
        <v>11</v>
      </c>
      <c r="F7" s="24" t="s">
        <v>164</v>
      </c>
      <c r="G7" s="23" t="s">
        <v>13</v>
      </c>
      <c r="H7" s="23" t="s">
        <v>14</v>
      </c>
      <c r="I7" s="24" t="s">
        <v>15</v>
      </c>
      <c r="J7" s="24" t="s">
        <v>16</v>
      </c>
      <c r="K7" s="24" t="s">
        <v>17</v>
      </c>
    </row>
    <row r="8" spans="2:11" ht="12.75">
      <c r="B8" s="25">
        <v>1</v>
      </c>
      <c r="C8" s="37" t="s">
        <v>140</v>
      </c>
      <c r="D8" s="27" t="s">
        <v>19</v>
      </c>
      <c r="E8" s="28">
        <v>1740</v>
      </c>
      <c r="F8" s="38"/>
      <c r="G8" s="30">
        <f>E8*F8</f>
        <v>0</v>
      </c>
      <c r="H8" s="31"/>
      <c r="I8" s="30">
        <f>G8*0.08</f>
        <v>0</v>
      </c>
      <c r="J8" s="32">
        <f>G8*1.08</f>
        <v>0</v>
      </c>
      <c r="K8" s="33" t="s">
        <v>141</v>
      </c>
    </row>
    <row r="9" spans="2:11" ht="12.75">
      <c r="B9" s="25">
        <v>2</v>
      </c>
      <c r="C9" s="37" t="s">
        <v>142</v>
      </c>
      <c r="D9" s="27" t="s">
        <v>19</v>
      </c>
      <c r="E9" s="28">
        <v>1245</v>
      </c>
      <c r="F9" s="38"/>
      <c r="G9" s="30">
        <f>E9*F9</f>
        <v>0</v>
      </c>
      <c r="H9" s="31"/>
      <c r="I9" s="30">
        <f>G9*0.08</f>
        <v>0</v>
      </c>
      <c r="J9" s="32">
        <f>G9*1.08</f>
        <v>0</v>
      </c>
      <c r="K9" s="33"/>
    </row>
    <row r="10" spans="2:11" ht="12.75">
      <c r="B10" s="25">
        <v>3</v>
      </c>
      <c r="C10" s="37" t="s">
        <v>143</v>
      </c>
      <c r="D10" s="27" t="s">
        <v>19</v>
      </c>
      <c r="E10" s="28">
        <v>20</v>
      </c>
      <c r="F10" s="38"/>
      <c r="G10" s="30">
        <f>E10*F10</f>
        <v>0</v>
      </c>
      <c r="H10" s="31"/>
      <c r="I10" s="30">
        <f>G10*0.08</f>
        <v>0</v>
      </c>
      <c r="J10" s="32">
        <f>G10*1.08</f>
        <v>0</v>
      </c>
      <c r="K10" s="33" t="s">
        <v>141</v>
      </c>
    </row>
    <row r="11" spans="2:11" ht="22.5" customHeight="1" thickBot="1">
      <c r="B11" s="82" t="s">
        <v>56</v>
      </c>
      <c r="C11" s="82"/>
      <c r="D11" s="82"/>
      <c r="E11" s="82"/>
      <c r="F11" s="82"/>
      <c r="G11" s="40">
        <f>SUM(G8:G10)</f>
        <v>0</v>
      </c>
      <c r="I11" s="7"/>
      <c r="J11" s="13">
        <f>SUM(J8:J10)</f>
        <v>0</v>
      </c>
      <c r="K11" s="8"/>
    </row>
    <row r="13" ht="12.75">
      <c r="B13" s="3" t="s">
        <v>144</v>
      </c>
    </row>
    <row r="14" ht="12.75">
      <c r="B14" s="3" t="s">
        <v>125</v>
      </c>
    </row>
    <row r="15" spans="2:11" ht="27" customHeight="1">
      <c r="B15" s="80" t="s">
        <v>156</v>
      </c>
      <c r="C15" s="81"/>
      <c r="D15" s="81"/>
      <c r="E15" s="81"/>
      <c r="F15" s="81"/>
      <c r="G15" s="88"/>
      <c r="H15" s="88"/>
      <c r="I15" s="81"/>
      <c r="J15" s="81"/>
      <c r="K15" s="81"/>
    </row>
    <row r="16" ht="12.75">
      <c r="B16" s="3" t="s">
        <v>171</v>
      </c>
    </row>
    <row r="17" ht="12.75">
      <c r="B17" s="3"/>
    </row>
    <row r="18" ht="12.75">
      <c r="B18" s="3"/>
    </row>
    <row r="19" ht="12.75">
      <c r="B19" s="3"/>
    </row>
    <row r="20" ht="12.75">
      <c r="B20" s="3"/>
    </row>
  </sheetData>
  <sheetProtection selectLockedCells="1" selectUnlockedCells="1"/>
  <mergeCells count="2">
    <mergeCell ref="B11:F11"/>
    <mergeCell ref="B15:K15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C24" sqref="C24"/>
    </sheetView>
  </sheetViews>
  <sheetFormatPr defaultColWidth="9.00390625" defaultRowHeight="12.75"/>
  <cols>
    <col min="1" max="2" width="3.625" style="0" customWidth="1"/>
    <col min="3" max="3" width="55.125" style="0" customWidth="1"/>
    <col min="4" max="4" width="4.875" style="0" customWidth="1"/>
    <col min="6" max="6" width="9.00390625" style="1" customWidth="1"/>
    <col min="7" max="7" width="11.375" style="2" customWidth="1"/>
    <col min="8" max="8" width="5.125" style="2" customWidth="1"/>
    <col min="9" max="9" width="10.125" style="0" customWidth="1"/>
    <col min="10" max="10" width="15.75390625" style="0" customWidth="1"/>
    <col min="11" max="11" width="11.25390625" style="0" customWidth="1"/>
  </cols>
  <sheetData>
    <row r="1" spans="3:10" ht="12.75">
      <c r="C1" s="3" t="s">
        <v>167</v>
      </c>
      <c r="H1" s="4"/>
      <c r="I1" s="2"/>
      <c r="J1" s="73" t="s">
        <v>163</v>
      </c>
    </row>
    <row r="2" spans="3:9" ht="12.75">
      <c r="C2" s="3"/>
      <c r="H2" s="4"/>
      <c r="I2" s="2"/>
    </row>
    <row r="3" spans="3:9" ht="12.75">
      <c r="C3" s="3"/>
      <c r="H3" s="4"/>
      <c r="I3" s="2"/>
    </row>
    <row r="4" spans="2:5" ht="12.75">
      <c r="B4" s="3" t="s">
        <v>145</v>
      </c>
      <c r="C4" s="3"/>
      <c r="E4" s="5"/>
    </row>
    <row r="5" spans="2:11" ht="63.75">
      <c r="B5" s="14" t="s">
        <v>1</v>
      </c>
      <c r="C5" s="14" t="s">
        <v>2</v>
      </c>
      <c r="D5" s="15" t="s">
        <v>3</v>
      </c>
      <c r="E5" s="16" t="s">
        <v>4</v>
      </c>
      <c r="F5" s="17" t="s">
        <v>114</v>
      </c>
      <c r="G5" s="18" t="s">
        <v>6</v>
      </c>
      <c r="H5" s="19" t="s">
        <v>7</v>
      </c>
      <c r="I5" s="15" t="s">
        <v>8</v>
      </c>
      <c r="J5" s="20" t="s">
        <v>9</v>
      </c>
      <c r="K5" s="20" t="s">
        <v>10</v>
      </c>
    </row>
    <row r="6" spans="2:11" ht="12.75">
      <c r="B6" s="21"/>
      <c r="C6" s="21"/>
      <c r="D6" s="21"/>
      <c r="E6" s="24" t="s">
        <v>11</v>
      </c>
      <c r="F6" s="22" t="s">
        <v>12</v>
      </c>
      <c r="G6" s="23" t="s">
        <v>13</v>
      </c>
      <c r="H6" s="23" t="s">
        <v>14</v>
      </c>
      <c r="I6" s="24" t="s">
        <v>15</v>
      </c>
      <c r="J6" s="24" t="s">
        <v>16</v>
      </c>
      <c r="K6" s="24" t="s">
        <v>17</v>
      </c>
    </row>
    <row r="7" spans="2:11" ht="44.25" customHeight="1">
      <c r="B7" s="25">
        <v>1</v>
      </c>
      <c r="C7" s="26" t="s">
        <v>146</v>
      </c>
      <c r="D7" s="27" t="s">
        <v>19</v>
      </c>
      <c r="E7" s="28">
        <v>500</v>
      </c>
      <c r="F7" s="29"/>
      <c r="G7" s="30">
        <f>E7*F7</f>
        <v>0</v>
      </c>
      <c r="H7" s="31"/>
      <c r="I7" s="30">
        <f aca="true" t="shared" si="0" ref="I7:I13">G7*0.08</f>
        <v>0</v>
      </c>
      <c r="J7" s="32">
        <f aca="true" t="shared" si="1" ref="J7:J13">G7*1.08</f>
        <v>0</v>
      </c>
      <c r="K7" s="33"/>
    </row>
    <row r="8" spans="2:11" ht="38.25">
      <c r="B8" s="25">
        <v>2</v>
      </c>
      <c r="C8" s="26" t="s">
        <v>147</v>
      </c>
      <c r="D8" s="27" t="s">
        <v>19</v>
      </c>
      <c r="E8" s="28">
        <v>1500</v>
      </c>
      <c r="F8" s="34"/>
      <c r="G8" s="30">
        <f aca="true" t="shared" si="2" ref="G8:G13">E8*F8</f>
        <v>0</v>
      </c>
      <c r="H8" s="31"/>
      <c r="I8" s="30">
        <f t="shared" si="0"/>
        <v>0</v>
      </c>
      <c r="J8" s="32">
        <f t="shared" si="1"/>
        <v>0</v>
      </c>
      <c r="K8" s="33"/>
    </row>
    <row r="9" spans="2:11" ht="38.25">
      <c r="B9" s="25">
        <v>3</v>
      </c>
      <c r="C9" s="26" t="s">
        <v>148</v>
      </c>
      <c r="D9" s="27" t="s">
        <v>19</v>
      </c>
      <c r="E9" s="28">
        <v>750</v>
      </c>
      <c r="F9" s="34"/>
      <c r="G9" s="30">
        <f t="shared" si="2"/>
        <v>0</v>
      </c>
      <c r="H9" s="31"/>
      <c r="I9" s="30">
        <f t="shared" si="0"/>
        <v>0</v>
      </c>
      <c r="J9" s="32">
        <f t="shared" si="1"/>
        <v>0</v>
      </c>
      <c r="K9" s="33"/>
    </row>
    <row r="10" spans="2:11" ht="25.5">
      <c r="B10" s="25">
        <v>4</v>
      </c>
      <c r="C10" s="26" t="s">
        <v>149</v>
      </c>
      <c r="D10" s="27" t="s">
        <v>19</v>
      </c>
      <c r="E10" s="28">
        <v>250</v>
      </c>
      <c r="F10" s="29"/>
      <c r="G10" s="30">
        <f t="shared" si="2"/>
        <v>0</v>
      </c>
      <c r="H10" s="31"/>
      <c r="I10" s="30">
        <f t="shared" si="0"/>
        <v>0</v>
      </c>
      <c r="J10" s="32">
        <f t="shared" si="1"/>
        <v>0</v>
      </c>
      <c r="K10" s="33"/>
    </row>
    <row r="11" spans="2:11" ht="25.5" customHeight="1">
      <c r="B11" s="25">
        <v>5</v>
      </c>
      <c r="C11" s="26" t="s">
        <v>150</v>
      </c>
      <c r="D11" s="27" t="s">
        <v>19</v>
      </c>
      <c r="E11" s="28">
        <v>750</v>
      </c>
      <c r="F11" s="34"/>
      <c r="G11" s="30">
        <f t="shared" si="2"/>
        <v>0</v>
      </c>
      <c r="H11" s="31"/>
      <c r="I11" s="30">
        <f t="shared" si="0"/>
        <v>0</v>
      </c>
      <c r="J11" s="32">
        <f t="shared" si="1"/>
        <v>0</v>
      </c>
      <c r="K11" s="33"/>
    </row>
    <row r="12" spans="2:11" ht="47.25" customHeight="1">
      <c r="B12" s="25">
        <v>6</v>
      </c>
      <c r="C12" s="26" t="s">
        <v>151</v>
      </c>
      <c r="D12" s="27" t="s">
        <v>19</v>
      </c>
      <c r="E12" s="28">
        <v>250</v>
      </c>
      <c r="F12" s="34"/>
      <c r="G12" s="30">
        <f t="shared" si="2"/>
        <v>0</v>
      </c>
      <c r="H12" s="31"/>
      <c r="I12" s="30">
        <f t="shared" si="0"/>
        <v>0</v>
      </c>
      <c r="J12" s="32">
        <f t="shared" si="1"/>
        <v>0</v>
      </c>
      <c r="K12" s="33"/>
    </row>
    <row r="13" spans="2:11" ht="48.75" customHeight="1" thickBot="1">
      <c r="B13" s="25">
        <v>7</v>
      </c>
      <c r="C13" s="26" t="s">
        <v>152</v>
      </c>
      <c r="D13" s="27" t="s">
        <v>19</v>
      </c>
      <c r="E13" s="28">
        <v>125</v>
      </c>
      <c r="F13" s="34"/>
      <c r="G13" s="30">
        <f t="shared" si="2"/>
        <v>0</v>
      </c>
      <c r="H13" s="31"/>
      <c r="I13" s="30">
        <f t="shared" si="0"/>
        <v>0</v>
      </c>
      <c r="J13" s="32">
        <f t="shared" si="1"/>
        <v>0</v>
      </c>
      <c r="K13" s="33"/>
    </row>
    <row r="14" spans="2:11" ht="22.5" customHeight="1" thickBot="1">
      <c r="B14" s="82" t="s">
        <v>56</v>
      </c>
      <c r="C14" s="82"/>
      <c r="D14" s="82"/>
      <c r="E14" s="82"/>
      <c r="F14" s="82"/>
      <c r="G14" s="36">
        <f>SUM(G7:G13)</f>
        <v>0</v>
      </c>
      <c r="I14" s="7"/>
      <c r="J14" s="13">
        <f>SUM(J7:J13)</f>
        <v>0</v>
      </c>
      <c r="K14" s="8"/>
    </row>
    <row r="16" ht="12.75">
      <c r="B16" s="3" t="s">
        <v>144</v>
      </c>
    </row>
    <row r="17" spans="2:11" ht="26.25" customHeight="1">
      <c r="B17" s="89" t="s">
        <v>172</v>
      </c>
      <c r="C17" s="81"/>
      <c r="D17" s="81"/>
      <c r="E17" s="81"/>
      <c r="F17" s="90"/>
      <c r="G17" s="88"/>
      <c r="H17" s="88"/>
      <c r="I17" s="81"/>
      <c r="J17" s="81"/>
      <c r="K17" s="81"/>
    </row>
  </sheetData>
  <sheetProtection selectLockedCells="1" selectUnlockedCells="1"/>
  <mergeCells count="2">
    <mergeCell ref="B14:F14"/>
    <mergeCell ref="B17:K17"/>
  </mergeCells>
  <printOptions horizontalCentered="1" verticalCentered="1"/>
  <pageMargins left="0" right="0" top="0.9840277777777777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2015-05-22T11:20:37Z</cp:lastPrinted>
  <dcterms:modified xsi:type="dcterms:W3CDTF">2015-05-22T11:23:06Z</dcterms:modified>
  <cp:category/>
  <cp:version/>
  <cp:contentType/>
  <cp:contentStatus/>
</cp:coreProperties>
</file>