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0"/>
  </bookViews>
  <sheets>
    <sheet name="Pakiet 1 - Ostrza" sheetId="1" r:id="rId1"/>
    <sheet name="Pakiet 2 - Sprzęt ginekolog." sheetId="2" r:id="rId2"/>
    <sheet name="Pakiet 3-Urologia" sheetId="3" r:id="rId3"/>
    <sheet name="Pakiet 4 - Dreny" sheetId="4" r:id="rId4"/>
    <sheet name="Pakiet 5 elektrody" sheetId="5" r:id="rId5"/>
  </sheets>
  <externalReferences>
    <externalReference r:id="rId8"/>
    <externalReference r:id="rId9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<sst xmlns="http://schemas.openxmlformats.org/spreadsheetml/2006/main" count="277" uniqueCount="100">
  <si>
    <t>Cewnik silikonowy zewnętrzny dla mężczyzn 
1 - częściowy typu ULTRA FLEX roz.25, 29, 32, 36, 41mm</t>
  </si>
  <si>
    <t>Cewniki dopęcherzowe typ Tiemann ch 8 - 26</t>
  </si>
  <si>
    <t>Worek do próbek moczu dla dzieci uniwersalny (chłopców i dziewczynek)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</si>
  <si>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</si>
  <si>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</si>
  <si>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</si>
  <si>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</si>
  <si>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</si>
  <si>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</si>
  <si>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</si>
  <si>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</si>
  <si>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</si>
  <si>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</si>
  <si>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</si>
  <si>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</si>
  <si>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</si>
  <si>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</si>
  <si>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</si>
  <si>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</si>
  <si>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</si>
  <si>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op.</t>
  </si>
  <si>
    <t>F</t>
  </si>
  <si>
    <t>Ostrza wymienne , ze stali nierdzewnej, rysunek ostrza na opakowaniu w skali 1:1 , roz 10 - 24 ( 1 op. a 100 szt.)</t>
  </si>
  <si>
    <t>Cewnik Nelaton ch 8 - 22</t>
  </si>
  <si>
    <t>RAZEM</t>
  </si>
  <si>
    <r>
      <t xml:space="preserve">Wieszak uniwersalny z </t>
    </r>
    <r>
      <rPr>
        <sz val="10"/>
        <rFont val="Arial CE"/>
        <family val="0"/>
      </rPr>
      <t xml:space="preserve">tworzywa </t>
    </r>
    <r>
      <rPr>
        <sz val="10"/>
        <rFont val="Arial CE"/>
        <family val="0"/>
      </rPr>
      <t>do worków urologicznych</t>
    </r>
  </si>
  <si>
    <t>Numer katalogowy</t>
  </si>
  <si>
    <t>Przez opakowanie podwójne Zamawiajacy rozumie pakowanie w wewnętrzny worek foliowy oraz zewnętrzne  opakowanie folia - papier.</t>
  </si>
  <si>
    <t>Zatyczka do cewników, sterylna, pakowana pojedyńczo posiadająca uchwyt motylkowy 
( 1op. A 100 szt.)</t>
  </si>
  <si>
    <t xml:space="preserve">Pakiet 1 - ostrza chirurgiczne </t>
  </si>
  <si>
    <t>Załacznik nr 2 - FORMULARZ CENOWY</t>
  </si>
  <si>
    <t>Załącznik 2  -  FORMULARZ CENOWY</t>
  </si>
  <si>
    <t>Dren Kehra ch 8, ch 10, ch 12, 
30 x 13</t>
  </si>
  <si>
    <t>Dren Kehra ch 14, ch 16, ch 18, ch 20, ch 22, ch 24 ,
 50 x 16</t>
  </si>
  <si>
    <t>Łącznik do przerywanego odsysania - sterylny</t>
  </si>
  <si>
    <t>Zestaw do odsysania pola operacyjnego, sterylny, z końcówka typ Pool, kanka zgięta o średnicy zewn. 8/6 mm i długości min.250 mm. Dren łączący o średnicy zewn.6 mm i długości min. 200 cm. Dren profilowany, zabezpieczajacy przed jego załamaniem.</t>
  </si>
  <si>
    <t>Wąż do ssaka /dren łączący do odsysania/ -
 o długści od 1,5 - 2 m., średnicy wew. 5-8 mm, profilowany, antyzgięciowy z uniwersalnymi łącznikami, sterylny opakowanie podwójne. Wyposażony dodatkowo w "męski", prosty łącznik.</t>
  </si>
  <si>
    <t>Zgłębnik żołądkowy długość 125 cm ze znacznikami głębokości 12 - 22 ch</t>
  </si>
  <si>
    <t>Zgłębnik PUR  z prowadnicą i wielofunkcyjnym łącznikiem 
ch 10 - 12/110 cm</t>
  </si>
  <si>
    <t>Zestaw do odsysania pola operacyjnego z końcówką typ Yankauer. Kanka zgięta, perforowana z 4 otworami, wyposażona  w przezroczystą, użebrowaną rączkę.Dren o  długości min. 200 cm, średnicy 8 mm, profilowany, antyzagięciowy z uniwersalnymi łącznikami. Zestaw sterylny pakowany podwójnie.</t>
  </si>
  <si>
    <r>
      <t>Cewnik Foley obustronnie silikonowany, balon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5-10 lub 5-15 ml,</t>
    </r>
    <r>
      <rPr>
        <sz val="10"/>
        <rFont val="Arial CE"/>
        <family val="0"/>
      </rPr>
      <t xml:space="preserve"> znakowny kolorem, opakowanie podwójne sterylne 
ch 12, ch 14, ch 16</t>
    </r>
  </si>
  <si>
    <r>
      <t>Cewnik Foley obustronnie silikonowany, balon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5-10 lub 15-30 ml, znakowany kolorem, opakowanie podwójne sterylne 
ch 18, ch 20, ch 22, ch 24, ch 26</t>
    </r>
  </si>
  <si>
    <r>
      <t xml:space="preserve">Cewnik Foley trójdrożny, balon </t>
    </r>
    <r>
      <rPr>
        <sz val="10"/>
        <rFont val="Arial CE"/>
        <family val="0"/>
      </rPr>
      <t>5-10 lub 5-30</t>
    </r>
    <r>
      <rPr>
        <sz val="10"/>
        <rFont val="Arial CE"/>
        <family val="0"/>
      </rPr>
      <t xml:space="preserve"> ml, silkonowany, znakowany kolorem, opakowanie podwójne, sterylne ch 20, ch 22, ch 24, ch 26</t>
    </r>
  </si>
  <si>
    <r>
      <t>Worek do zbórki moczu, z zastawką antyrefluksową i zaworem spustowym, skalowany poj. 2000 ml ,łącznik schodkowy/</t>
    </r>
    <r>
      <rPr>
        <sz val="10"/>
        <rFont val="Arial CE"/>
        <family val="0"/>
      </rPr>
      <t>stożkowy z zatyczką/nasadką,</t>
    </r>
    <r>
      <rPr>
        <sz val="10"/>
        <rFont val="Arial CE"/>
        <family val="0"/>
      </rPr>
      <t xml:space="preserve"> sterylny oraz dopuszcza się z bezigłowym portem do próbek</t>
    </r>
  </si>
  <si>
    <r>
      <t>Zamawiający wymaga :</t>
    </r>
    <r>
      <rPr>
        <sz val="10"/>
        <rFont val="Arial CE"/>
        <family val="0"/>
      </rPr>
      <t xml:space="preserve">
</t>
    </r>
    <r>
      <rPr>
        <b/>
        <sz val="8"/>
        <rFont val="Arial CE"/>
        <family val="0"/>
      </rPr>
      <t xml:space="preserve">poz.3 </t>
    </r>
    <r>
      <rPr>
        <sz val="8"/>
        <rFont val="Arial CE"/>
        <family val="0"/>
      </rPr>
      <t xml:space="preserve">drenu Redona pakowanego na wprost.
</t>
    </r>
    <r>
      <rPr>
        <b/>
        <sz val="8"/>
        <rFont val="Arial CE"/>
        <family val="0"/>
      </rPr>
      <t xml:space="preserve">poz. 12 do 14 </t>
    </r>
    <r>
      <rPr>
        <sz val="8"/>
        <rFont val="Arial CE"/>
        <family val="0"/>
      </rPr>
      <t>zaoferowania asortymentu bez ftalanów.</t>
    </r>
  </si>
  <si>
    <r>
      <t xml:space="preserve">Dren do jamy </t>
    </r>
    <r>
      <rPr>
        <sz val="10"/>
        <rFont val="Arial CE"/>
        <family val="0"/>
      </rPr>
      <t>otrzewnej</t>
    </r>
    <r>
      <rPr>
        <sz val="10"/>
        <rFont val="Arial CE"/>
        <family val="0"/>
      </rPr>
      <t xml:space="preserve"> lateks ch. 22 - 24 </t>
    </r>
  </si>
  <si>
    <r>
      <t xml:space="preserve">Zamawiający dopuszcza :
</t>
    </r>
    <r>
      <rPr>
        <b/>
        <sz val="8"/>
        <rFont val="Arial CE"/>
        <family val="0"/>
      </rPr>
      <t>poz.8</t>
    </r>
    <r>
      <rPr>
        <sz val="8"/>
        <rFont val="Arial CE"/>
        <family val="0"/>
      </rPr>
      <t xml:space="preserve"> wysokociśnieniowe butelki do ssania o poj. 150ml  wykonane z nietłukącego się, przeźroczystego tworzywa oraz posiadające kolorową, adekwatną do pomiaru skale pomiarową, z drenem.
</t>
    </r>
    <r>
      <rPr>
        <b/>
        <sz val="8"/>
        <rFont val="Arial CE"/>
        <family val="0"/>
      </rPr>
      <t>poz. 9</t>
    </r>
    <r>
      <rPr>
        <sz val="8"/>
        <rFont val="Arial CE"/>
        <family val="0"/>
      </rPr>
      <t xml:space="preserve"> wysokociśnieniowe butelki do ssania o poj. 600 ml wykonane z nietłukącego się, przeźroczystego tworzywa oraz mogą posiadać kolorową, adekwatną do pomiaru skale pomiarową, z drenem.
</t>
    </r>
    <r>
      <rPr>
        <b/>
        <sz val="8"/>
        <rFont val="Arial CE"/>
        <family val="0"/>
      </rPr>
      <t>poz. 12</t>
    </r>
    <r>
      <rPr>
        <sz val="8"/>
        <rFont val="Arial CE"/>
        <family val="0"/>
      </rPr>
      <t xml:space="preserve"> cewniki do długoterminowego utrzymania oraz cewniki które mogą posiadać linię kontrastową RTG wzdłuż całej swej długości oraz znaczniki głębokości min. od 5 do 35cm, co ułatwia prawidłową identyfikację ich położenia.</t>
    </r>
  </si>
  <si>
    <t>UWAGA !</t>
  </si>
  <si>
    <t>Pinceta jednorazowego użytku plastikowa dł. 20 - 25 cm pakowana pojedyńczo, sterylna.</t>
  </si>
  <si>
    <t>Utrwalacz cytologiczny 150 ml</t>
  </si>
  <si>
    <t>Szczoteczka do wymazów cytologicznych  typu CERVEX BRUSH COMBI, pakowana pojedyńczo, sterylna do wymazów cytologicznych.</t>
  </si>
  <si>
    <t>Szczoteczka do wymazów cytologicznych typu CERVEX BRUSH, pakowana pojedyńczo, sterylna
do wymazów cytologicznych.</t>
  </si>
  <si>
    <t xml:space="preserve"> Zamawiający chcąc prowadzić badania cytologiczne w ramach Ogólnopolskiego Programu Profilaktyki Raka Szyjki Macicy zgodnie z oficjalnym stanowiskiem jego Organizatorów (Ministerstwo Zdrowia / Centralny Ośrodek Koordynujący) zaprezentowanym m.in. w opisie tego programu złożonym do Europejskiego Stowarzyszenia Raka Szyjki Macicy i zastosować się do Dyrektywy Europejskiej, wymaga szczoteczek  cytologicznych wymienionych w tej Dyrektywie.</t>
  </si>
  <si>
    <t>Cewnik Pezzera Ch 26 - 36
Cewnik musi posiadać minimum 2 otwory drenujące zwiększające efektywność drenażu.</t>
  </si>
  <si>
    <t>Cewnik Foley pediatryczny silikonowany,znakowany kolorem  ch 6 - ch 10</t>
  </si>
  <si>
    <t>Butelka do ssania system próżniowy REDON poj. 150 ml wysokociśnieniowy z drenem. Uniwersalne zakończenia drenów Redona o CH 06-18.</t>
  </si>
  <si>
    <t>Butelka do ssania system próżniowy REDON poj. 600 ml wysokociśnieniowy z drenem.Uniwersalne zakończenia drenów Redona o CH 06-18.</t>
  </si>
  <si>
    <r>
      <t xml:space="preserve">Dren do jamy </t>
    </r>
    <r>
      <rPr>
        <sz val="10"/>
        <rFont val="Arial CE"/>
        <family val="0"/>
      </rPr>
      <t xml:space="preserve">otrzewnej </t>
    </r>
    <r>
      <rPr>
        <sz val="10"/>
        <rFont val="Arial CE"/>
        <family val="0"/>
      </rPr>
      <t xml:space="preserve">silikonowany </t>
    </r>
    <r>
      <rPr>
        <sz val="10"/>
        <rFont val="Arial CE"/>
        <family val="0"/>
      </rPr>
      <t>lub silikonowy</t>
    </r>
    <r>
      <rPr>
        <sz val="10"/>
        <rFont val="Arial CE"/>
        <family val="0"/>
      </rPr>
      <t xml:space="preserve">  ch. 20 - 36</t>
    </r>
  </si>
  <si>
    <r>
      <t xml:space="preserve">Zamawiający wymaga;
</t>
    </r>
    <r>
      <rPr>
        <sz val="10"/>
        <rFont val="Arial CE"/>
        <family val="0"/>
      </rPr>
      <t>aby na każdym ostrzu była wygrawerowana nazwa producenta oraz rozmiar,
dostarczenia próbek z trzech dowolnych roz. po 3 szt. oraz jednego pustego opakowania z jednego z nadesłanych rozmiarów ostrzy.</t>
    </r>
  </si>
  <si>
    <t>Zamawiający wymaga:</t>
  </si>
  <si>
    <r>
      <t xml:space="preserve"> aby wzierniki ginekologiczne posiadały oświadczenie producenta o braku ftalanów w swoim skladzie chemicznym. Wymagane oświadczenie należy dołączyć do oferty.
Zamawiający w poz. 8 „Szczoteczka do wymazów (…)” ma na myśli szczoteczki umożliwiające pobranie w rozmazie jednocześnie komórek z szyjki macicy, kanału szyjki i strefy transformacji, które to szczoteczki według rekomendacji Ministerstwa Zdrowia zalecane są w programie profilaktyki raka szyjki macicy. 
Zamawiający w  poz. 8 „Szczoteczka do wymazów (…)” wymaga szczoteczek do pobierania wymazów cytologicznych zgodych z zaleceniami Ogólnopolskiego Programu Profilaktyki Raka Szyjki Macicy.
Zamawiający w poz.7 i 8 „Szczoteczka do wymazów (…)” </t>
    </r>
    <r>
      <rPr>
        <b/>
        <sz val="8"/>
        <rFont val="Arial CE"/>
        <family val="0"/>
      </rPr>
      <t>nie żąda</t>
    </r>
    <r>
      <rPr>
        <sz val="8"/>
        <rFont val="Arial CE"/>
        <family val="0"/>
      </rPr>
      <t xml:space="preserve"> dołączenia do oferty wymaganych przez Ministerstwo Zdrowia, Narodowy Fundusz Zdrowia i Polskie Towarzystwo Ginekologiczne wykazu badań klinicznych oraz rekomendacji instytucji i towarzystw specjalistycznych dla szczoteczek do wymazów cytologicznych,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</si>
  <si>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Załącznik nr 2 - FORMULARZ CENOWY</t>
  </si>
  <si>
    <t xml:space="preserve">  Pakiet nr 2 - jednorazowy sprzęt  ginekologiczy</t>
  </si>
  <si>
    <t xml:space="preserve">  Pakiet nr 3 - Urologia</t>
  </si>
  <si>
    <t xml:space="preserve">  Pakiet nr 4 - Dreny</t>
  </si>
  <si>
    <t>Dreny sterylne typ REDON ch 10 - 18 o dł. 700-750 mm.</t>
  </si>
  <si>
    <t xml:space="preserve">Nazwa handlowa </t>
  </si>
  <si>
    <t>Producent</t>
  </si>
  <si>
    <t>Nazwa handlowa</t>
  </si>
  <si>
    <t>Elektroda neutralna NESSY jednorazowego użytku  dzielona pow 85 cm2,pierścień ekwipotencjalny 23 cm2</t>
  </si>
  <si>
    <t>Elektroda neutralna NESSY jednorazowego użytku  dzielona pow 168 cm2</t>
  </si>
  <si>
    <t>Elektroda neutralna z przewodzącego silikonu powierzchnia kontaktowa 500 cm2 z gniazdem do podłączenia EKG, z kablem o długości 40 cm i 2 paskami gumowymi do mocowania elektrody</t>
  </si>
  <si>
    <t>Uchwyt elektrod monopolarnych  wielorazowego użytku  z 2 przyciskami</t>
  </si>
  <si>
    <t>Kabel do uchwytu monopolarnego o dł. 4 m</t>
  </si>
  <si>
    <t>Kabel łączący do elektrod neutralnych jednorazowych
NESSY min .4 m</t>
  </si>
  <si>
    <t>Kabel łączący do pęset bipolarnych dł 4 m</t>
  </si>
  <si>
    <t>Przedłużenie uchwytu Ø 4mm izolowane długość 15 cm</t>
  </si>
  <si>
    <t>Przedłużenie uchwytu Ø 4mm izolowane długość 10 cm</t>
  </si>
  <si>
    <t>Elektroda szpatułkowa  3,0 x 24 mm - prosta</t>
  </si>
  <si>
    <t>Elektroda szpatułkowa 3,4 x 24 mm elastyczna - prosta</t>
  </si>
  <si>
    <t>Elektroda szpatułkowa 2 x 6 mm prosta elastyczna długość 45 mm</t>
  </si>
  <si>
    <t>Zamawiający dopuszcza :</t>
  </si>
  <si>
    <t>Uwaga !</t>
  </si>
  <si>
    <t>W.w. asortyment Zamawiający dopuszcza pod warunkiem jego kompatybilności  z diatermią firmy ERBE, którą posiada Zamawiający.
Wykonawca powinien posiadać i dołączyć do oferty do każdej pozycji z pakietu stosowne dokumenty o walidacji i badaniach kompatybilności instrumentów i osprzętu dla oferowanych produktów z urządzeniem, z którym mają te produkty pracować.
Dokumenty o walidacji i badaniach kompatybilności instrumentów i osprzętu dla oferowanych produktów z urządzeniem, z którym mają te produkty pracować dotyczy wykonawców, którzy oferują produkty nieoryginalne, zamienne.</t>
  </si>
  <si>
    <t xml:space="preserve"> Producent</t>
  </si>
  <si>
    <t xml:space="preserve">  Pakiet nr 5- elektrody do elektrochirurgii</t>
  </si>
  <si>
    <t>Kabel do instrumentu laparoskopowego "Hook" dł 4 m.  wtyczka od strony narzędzi średnica 4mm</t>
  </si>
  <si>
    <t>Instrument BiClamp długość 27cm, zakrzywiona część robocza z zewnątrz pokryta warstwą ceramiczną, kabel dł. 4m podłączony na stałe, identyfikacja instrumentu przez generator</t>
  </si>
  <si>
    <t>Aplikator argonowy z wysuwaną i chowaną elektrodą szpatułkową, dł. trzpienia 10cm, sztywny, średnica 5mm</t>
  </si>
  <si>
    <t>Uchwyt argonowy z przyciskami zintegrowany z kablem dł. 3m, przyciski cięcie i koagulacji, dodatkowy przycisk do zmiany programu</t>
  </si>
  <si>
    <t xml:space="preserve">Brak wypełnienia kolumny -Nazwa handlowa- i kolumny -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  </t>
  </si>
  <si>
    <t>Wszystkie produkty z pakietu nr 5, które są wielorazowego użytku powinny się nadawać do sterylizacji parowej.</t>
  </si>
  <si>
    <t>Paski ph - do badania pH pochwy w zakresie 
pH 0,0-14,0, lub 0,0-12,0.
(op. a 100 pasków)</t>
  </si>
  <si>
    <t>Uwaga!</t>
  </si>
  <si>
    <r>
      <t xml:space="preserve">Wziernik ginekologiczny - średni sterylny jednorazowy typ CUSCO </t>
    </r>
    <r>
      <rPr>
        <b/>
        <sz val="10"/>
        <rFont val="Arial CE"/>
        <family val="0"/>
      </rPr>
      <t xml:space="preserve">roz. M </t>
    </r>
  </si>
  <si>
    <r>
      <t>Wziernik ginekologiczny - duży sterylny jednorazowy typ CUSCO</t>
    </r>
    <r>
      <rPr>
        <b/>
        <sz val="10"/>
        <rFont val="Arial CE"/>
        <family val="0"/>
      </rPr>
      <t xml:space="preserve"> roz. L </t>
    </r>
  </si>
  <si>
    <t>Zamawiający wymaga aby wzierniki były jedngo producenta i pakowane pojedyńczo, a także żeby zaoferowane wzierniki z poz. 1 - 4  nie pokrywały się rozmiarem, oraz żąda dołączenia do oferty 2 szt. asortymentu z poz. 1, 2, 7 i 8.
Zamawiający dopuszcza aby wzierniki ginekologiczne były w opakowaniu typu: folia-papier,lub folia-folia</t>
  </si>
  <si>
    <r>
      <t xml:space="preserve">Wziernik ginekologiczny - mały sterylny jednorazowy typ CUSCO </t>
    </r>
    <r>
      <rPr>
        <b/>
        <sz val="10"/>
        <rFont val="Arial CE"/>
        <family val="0"/>
      </rPr>
      <t>roz. S</t>
    </r>
  </si>
  <si>
    <r>
      <t xml:space="preserve">Wziernik ginekologiczny </t>
    </r>
    <r>
      <rPr>
        <sz val="10"/>
        <color indexed="8"/>
        <rFont val="Arial CE"/>
        <family val="0"/>
      </rPr>
      <t xml:space="preserve">bardzo mały sterylny jednorazowy typ CUSCO  </t>
    </r>
    <r>
      <rPr>
        <b/>
        <sz val="10"/>
        <color indexed="8"/>
        <rFont val="Arial CE"/>
        <family val="0"/>
      </rPr>
      <t xml:space="preserve">szerokość łyżki 1,8 - 2,1 cm </t>
    </r>
    <r>
      <rPr>
        <sz val="8"/>
        <color indexed="8"/>
        <rFont val="Arial CE"/>
        <family val="0"/>
      </rPr>
      <t>(szerokość łyżki mierzona po zewnętrznej stronie krawędzi dolnej łyżki)</t>
    </r>
  </si>
  <si>
    <t>Cewnik do karmienia niemowląt ch 6 - 12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</si>
</sst>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  <numFmt numFmtId="199" formatCode="#,##0.00\ [$€-1]"/>
  </numFmts>
  <fonts count="3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9"/>
      <name val="Arial CE"/>
      <family val="2"/>
    </font>
    <font>
      <sz val="9"/>
      <color indexed="10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 vertical="top"/>
      <protection/>
    </xf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10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4" fontId="0" fillId="0" borderId="11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9" fontId="0" fillId="0" borderId="10" xfId="0" applyNumberForma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11"/>
  <dimension ref="A1:P18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4.00390625" style="0" customWidth="1"/>
    <col min="2" max="2" width="47.625" style="0" customWidth="1"/>
    <col min="3" max="3" width="12.00390625" style="0" customWidth="1"/>
    <col min="4" max="4" width="11.125" style="0" customWidth="1"/>
    <col min="5" max="5" width="11.875" style="0" customWidth="1"/>
    <col min="6" max="6" width="6.25390625" style="0" customWidth="1"/>
    <col min="7" max="7" width="5.875" style="0" customWidth="1"/>
    <col min="8" max="8" width="7.375" style="0" customWidth="1"/>
    <col min="9" max="9" width="10.875" style="0" customWidth="1"/>
    <col min="10" max="10" width="6.375" style="0" customWidth="1"/>
    <col min="11" max="11" width="7.125" style="0" customWidth="1"/>
    <col min="12" max="12" width="11.625" style="0" customWidth="1"/>
  </cols>
  <sheetData>
    <row r="1" s="9" customFormat="1" ht="12.75">
      <c r="A1" s="9" t="s">
        <v>61</v>
      </c>
    </row>
    <row r="3" spans="2:5" ht="12.75">
      <c r="B3" s="11" t="s">
        <v>29</v>
      </c>
      <c r="C3" s="11"/>
      <c r="D3" s="11"/>
      <c r="E3" s="11"/>
    </row>
    <row r="4" spans="1:9" ht="12.75">
      <c r="A4" s="1" t="s">
        <v>3</v>
      </c>
      <c r="B4" s="1" t="s">
        <v>3</v>
      </c>
      <c r="C4" s="1"/>
      <c r="D4" s="1"/>
      <c r="E4" s="1"/>
      <c r="I4" t="s">
        <v>3</v>
      </c>
    </row>
    <row r="5" spans="2:5" ht="12.75">
      <c r="B5" s="1" t="s">
        <v>3</v>
      </c>
      <c r="C5" s="1"/>
      <c r="D5" s="1"/>
      <c r="E5" s="1"/>
    </row>
    <row r="6" spans="1:12" s="8" customFormat="1" ht="60">
      <c r="A6" s="53" t="s">
        <v>4</v>
      </c>
      <c r="B6" s="53" t="s">
        <v>19</v>
      </c>
      <c r="C6" s="54" t="s">
        <v>26</v>
      </c>
      <c r="D6" s="54" t="s">
        <v>66</v>
      </c>
      <c r="E6" s="54" t="s">
        <v>67</v>
      </c>
      <c r="F6" s="54" t="s">
        <v>18</v>
      </c>
      <c r="G6" s="54" t="s">
        <v>5</v>
      </c>
      <c r="H6" s="54" t="s">
        <v>6</v>
      </c>
      <c r="I6" s="54" t="s">
        <v>17</v>
      </c>
      <c r="J6" s="54" t="s">
        <v>7</v>
      </c>
      <c r="K6" s="54" t="s">
        <v>15</v>
      </c>
      <c r="L6" s="54" t="s">
        <v>16</v>
      </c>
    </row>
    <row r="7" spans="1:16" ht="12.75">
      <c r="A7" s="3"/>
      <c r="B7" s="3"/>
      <c r="C7" s="3"/>
      <c r="D7" s="3"/>
      <c r="E7" s="3"/>
      <c r="F7" s="3"/>
      <c r="G7" s="4" t="s">
        <v>10</v>
      </c>
      <c r="H7" s="4" t="s">
        <v>14</v>
      </c>
      <c r="I7" s="4" t="s">
        <v>11</v>
      </c>
      <c r="J7" s="4" t="s">
        <v>12</v>
      </c>
      <c r="K7" s="4" t="s">
        <v>13</v>
      </c>
      <c r="L7" s="4" t="s">
        <v>21</v>
      </c>
      <c r="N7" s="28"/>
      <c r="O7" s="28"/>
      <c r="P7" s="28"/>
    </row>
    <row r="8" spans="1:16" ht="45.75" customHeight="1">
      <c r="A8" s="30">
        <v>1</v>
      </c>
      <c r="B8" s="47" t="s">
        <v>22</v>
      </c>
      <c r="C8" s="43"/>
      <c r="D8" s="43"/>
      <c r="E8" s="43"/>
      <c r="F8" s="30" t="s">
        <v>20</v>
      </c>
      <c r="G8" s="31">
        <v>210</v>
      </c>
      <c r="H8" s="32"/>
      <c r="I8" s="33">
        <f>(G8*H8)</f>
        <v>0</v>
      </c>
      <c r="J8" s="34"/>
      <c r="K8" s="35">
        <f>(I8*J8)</f>
        <v>0</v>
      </c>
      <c r="L8" s="33">
        <f>(I8+K8)</f>
        <v>0</v>
      </c>
      <c r="N8" s="13"/>
      <c r="O8" s="13"/>
      <c r="P8" s="13"/>
    </row>
    <row r="9" spans="1:12" ht="27" customHeight="1">
      <c r="A9" s="94" t="s">
        <v>9</v>
      </c>
      <c r="B9" s="95"/>
      <c r="C9" s="95"/>
      <c r="D9" s="95"/>
      <c r="E9" s="95"/>
      <c r="F9" s="95"/>
      <c r="G9" s="95"/>
      <c r="H9" s="95"/>
      <c r="I9" s="12">
        <f>SUM(I8)</f>
        <v>0</v>
      </c>
      <c r="J9" s="2"/>
      <c r="K9" s="2"/>
      <c r="L9" s="12">
        <f>SUM(L8)</f>
        <v>0</v>
      </c>
    </row>
    <row r="10" spans="9:12" ht="12.75">
      <c r="I10" s="5" t="s">
        <v>3</v>
      </c>
      <c r="L10" s="5" t="s">
        <v>3</v>
      </c>
    </row>
    <row r="11" spans="9:12" ht="12.75">
      <c r="I11" s="5" t="s">
        <v>3</v>
      </c>
      <c r="L11" s="5" t="s">
        <v>3</v>
      </c>
    </row>
    <row r="12" spans="9:12" ht="12.75">
      <c r="I12" s="5" t="s">
        <v>3</v>
      </c>
      <c r="L12" s="5" t="s">
        <v>3</v>
      </c>
    </row>
    <row r="13" spans="1:12" ht="48" customHeight="1">
      <c r="A13" s="96" t="s">
        <v>58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75">
      <c r="A15" s="25"/>
      <c r="B15" s="25" t="s">
        <v>47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9:12" ht="12.75">
      <c r="I16" s="5" t="s">
        <v>3</v>
      </c>
      <c r="L16" s="5" t="s">
        <v>3</v>
      </c>
    </row>
    <row r="17" spans="2:12" ht="12.75">
      <c r="B17" s="93" t="s">
        <v>90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12" ht="37.5" customHeight="1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</sheetData>
  <mergeCells count="3">
    <mergeCell ref="B17:L18"/>
    <mergeCell ref="A9:H9"/>
    <mergeCell ref="A13:L13"/>
  </mergeCells>
  <printOptions/>
  <pageMargins left="0.26" right="0.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5"/>
  <dimension ref="A1:L29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4.00390625" style="0" customWidth="1"/>
    <col min="2" max="2" width="45.875" style="0" customWidth="1"/>
    <col min="3" max="3" width="11.00390625" style="0" customWidth="1"/>
    <col min="4" max="4" width="10.75390625" style="0" customWidth="1"/>
    <col min="5" max="5" width="11.625" style="0" customWidth="1"/>
    <col min="6" max="6" width="6.25390625" style="0" customWidth="1"/>
    <col min="7" max="7" width="7.875" style="0" customWidth="1"/>
    <col min="8" max="8" width="8.00390625" style="0" customWidth="1"/>
    <col min="9" max="9" width="10.875" style="0" customWidth="1"/>
    <col min="10" max="10" width="6.00390625" style="0" customWidth="1"/>
    <col min="11" max="11" width="7.125" style="0" customWidth="1"/>
    <col min="12" max="12" width="11.25390625" style="0" customWidth="1"/>
  </cols>
  <sheetData>
    <row r="1" spans="1:5" s="9" customFormat="1" ht="12.75">
      <c r="A1" s="9" t="s">
        <v>30</v>
      </c>
      <c r="B1" s="10"/>
      <c r="C1" s="10"/>
      <c r="D1" s="10"/>
      <c r="E1" s="10"/>
    </row>
    <row r="2" spans="1:9" ht="12.75">
      <c r="A2" s="1" t="s">
        <v>3</v>
      </c>
      <c r="B2" s="1" t="s">
        <v>3</v>
      </c>
      <c r="C2" s="1"/>
      <c r="D2" s="1"/>
      <c r="E2" s="1"/>
      <c r="I2" t="s">
        <v>3</v>
      </c>
    </row>
    <row r="3" spans="1:5" ht="13.5" customHeight="1">
      <c r="A3" s="1" t="s">
        <v>62</v>
      </c>
      <c r="B3" s="1"/>
      <c r="C3" s="1"/>
      <c r="D3" s="1"/>
      <c r="E3" s="1"/>
    </row>
    <row r="5" spans="2:5" ht="12.75">
      <c r="B5" s="1" t="s">
        <v>3</v>
      </c>
      <c r="C5" s="1"/>
      <c r="D5" s="1"/>
      <c r="E5" s="1"/>
    </row>
    <row r="6" spans="1:12" ht="60">
      <c r="A6" s="53" t="s">
        <v>4</v>
      </c>
      <c r="B6" s="53" t="s">
        <v>19</v>
      </c>
      <c r="C6" s="54" t="s">
        <v>26</v>
      </c>
      <c r="D6" s="54" t="s">
        <v>66</v>
      </c>
      <c r="E6" s="54" t="s">
        <v>67</v>
      </c>
      <c r="F6" s="54" t="s">
        <v>18</v>
      </c>
      <c r="G6" s="54" t="s">
        <v>5</v>
      </c>
      <c r="H6" s="54" t="s">
        <v>6</v>
      </c>
      <c r="I6" s="54" t="s">
        <v>17</v>
      </c>
      <c r="J6" s="54" t="s">
        <v>7</v>
      </c>
      <c r="K6" s="54" t="s">
        <v>15</v>
      </c>
      <c r="L6" s="54" t="s">
        <v>16</v>
      </c>
    </row>
    <row r="7" spans="1:12" ht="12.75">
      <c r="A7" s="3"/>
      <c r="B7" s="3"/>
      <c r="C7" s="3"/>
      <c r="D7" s="3"/>
      <c r="E7" s="3"/>
      <c r="F7" s="3"/>
      <c r="G7" s="4" t="s">
        <v>10</v>
      </c>
      <c r="H7" s="4" t="s">
        <v>14</v>
      </c>
      <c r="I7" s="4" t="s">
        <v>11</v>
      </c>
      <c r="J7" s="4" t="s">
        <v>12</v>
      </c>
      <c r="K7" s="4" t="s">
        <v>13</v>
      </c>
      <c r="L7" s="29" t="s">
        <v>21</v>
      </c>
    </row>
    <row r="8" spans="1:12" s="22" customFormat="1" ht="55.5" customHeight="1">
      <c r="A8" s="38">
        <v>1</v>
      </c>
      <c r="B8" s="91" t="s">
        <v>98</v>
      </c>
      <c r="C8" s="50"/>
      <c r="D8" s="50"/>
      <c r="E8" s="50"/>
      <c r="F8" s="38" t="s">
        <v>8</v>
      </c>
      <c r="G8" s="36">
        <v>800</v>
      </c>
      <c r="H8" s="39"/>
      <c r="I8" s="39">
        <f aca="true" t="shared" si="0" ref="I8:I15">(G8*H8)</f>
        <v>0</v>
      </c>
      <c r="J8" s="40"/>
      <c r="K8" s="39">
        <f aca="true" t="shared" si="1" ref="K8:K15">(I8*J8)</f>
        <v>0</v>
      </c>
      <c r="L8" s="39">
        <f aca="true" t="shared" si="2" ref="L8:L15">(I8+K8)</f>
        <v>0</v>
      </c>
    </row>
    <row r="9" spans="1:12" ht="45" customHeight="1">
      <c r="A9" s="30">
        <v>2</v>
      </c>
      <c r="B9" s="47" t="s">
        <v>97</v>
      </c>
      <c r="C9" s="43"/>
      <c r="D9" s="43"/>
      <c r="E9" s="43"/>
      <c r="F9" s="30" t="s">
        <v>8</v>
      </c>
      <c r="G9" s="31">
        <v>3000</v>
      </c>
      <c r="H9" s="39"/>
      <c r="I9" s="35">
        <f>(G9*H9)</f>
        <v>0</v>
      </c>
      <c r="J9" s="40"/>
      <c r="K9" s="35">
        <f>(I9*J9)</f>
        <v>0</v>
      </c>
      <c r="L9" s="35">
        <f>(I9+K9)</f>
        <v>0</v>
      </c>
    </row>
    <row r="10" spans="1:12" ht="25.5">
      <c r="A10" s="30">
        <v>3</v>
      </c>
      <c r="B10" s="47" t="s">
        <v>94</v>
      </c>
      <c r="C10" s="43"/>
      <c r="D10" s="43"/>
      <c r="E10" s="43"/>
      <c r="F10" s="30" t="s">
        <v>8</v>
      </c>
      <c r="G10" s="31">
        <v>3000</v>
      </c>
      <c r="H10" s="39"/>
      <c r="I10" s="35">
        <f t="shared" si="0"/>
        <v>0</v>
      </c>
      <c r="J10" s="40"/>
      <c r="K10" s="35">
        <f t="shared" si="1"/>
        <v>0</v>
      </c>
      <c r="L10" s="35">
        <f t="shared" si="2"/>
        <v>0</v>
      </c>
    </row>
    <row r="11" spans="1:12" ht="25.5">
      <c r="A11" s="30">
        <v>4</v>
      </c>
      <c r="B11" s="44" t="s">
        <v>95</v>
      </c>
      <c r="C11" s="43"/>
      <c r="D11" s="43"/>
      <c r="E11" s="43"/>
      <c r="F11" s="30"/>
      <c r="G11" s="31">
        <v>300</v>
      </c>
      <c r="H11" s="39"/>
      <c r="I11" s="35">
        <f>(G11*H11)</f>
        <v>0</v>
      </c>
      <c r="J11" s="40"/>
      <c r="K11" s="35">
        <f>(I11*J11)</f>
        <v>0</v>
      </c>
      <c r="L11" s="35">
        <f>(I11+K11)</f>
        <v>0</v>
      </c>
    </row>
    <row r="12" spans="1:12" ht="25.5">
      <c r="A12" s="30">
        <v>5</v>
      </c>
      <c r="B12" s="44" t="s">
        <v>48</v>
      </c>
      <c r="C12" s="43"/>
      <c r="D12" s="43"/>
      <c r="E12" s="43"/>
      <c r="F12" s="30" t="s">
        <v>8</v>
      </c>
      <c r="G12" s="36">
        <v>300</v>
      </c>
      <c r="H12" s="39"/>
      <c r="I12" s="35">
        <f>(G12*H12)</f>
        <v>0</v>
      </c>
      <c r="J12" s="40"/>
      <c r="K12" s="35">
        <f>(I12*J12)</f>
        <v>0</v>
      </c>
      <c r="L12" s="35">
        <f>(I12+K12)</f>
        <v>0</v>
      </c>
    </row>
    <row r="13" spans="1:12" ht="18.75" customHeight="1">
      <c r="A13" s="30">
        <v>6</v>
      </c>
      <c r="B13" s="44" t="s">
        <v>49</v>
      </c>
      <c r="C13" s="43"/>
      <c r="D13" s="43"/>
      <c r="E13" s="43"/>
      <c r="F13" s="30" t="s">
        <v>8</v>
      </c>
      <c r="G13" s="31">
        <v>20</v>
      </c>
      <c r="H13" s="35"/>
      <c r="I13" s="35">
        <f t="shared" si="0"/>
        <v>0</v>
      </c>
      <c r="J13" s="40"/>
      <c r="K13" s="35">
        <f t="shared" si="1"/>
        <v>0</v>
      </c>
      <c r="L13" s="35">
        <f t="shared" si="2"/>
        <v>0</v>
      </c>
    </row>
    <row r="14" spans="1:12" ht="41.25" customHeight="1">
      <c r="A14" s="30">
        <v>7</v>
      </c>
      <c r="B14" s="44" t="s">
        <v>50</v>
      </c>
      <c r="C14" s="43"/>
      <c r="D14" s="43"/>
      <c r="E14" s="43"/>
      <c r="F14" s="30" t="s">
        <v>8</v>
      </c>
      <c r="G14" s="36">
        <v>300</v>
      </c>
      <c r="H14" s="35"/>
      <c r="I14" s="35">
        <f>(G14*H14)</f>
        <v>0</v>
      </c>
      <c r="J14" s="40"/>
      <c r="K14" s="35">
        <f>(I14*J14)</f>
        <v>0</v>
      </c>
      <c r="L14" s="35">
        <f>(I14+K14)</f>
        <v>0</v>
      </c>
    </row>
    <row r="15" spans="1:12" ht="40.5" customHeight="1">
      <c r="A15" s="30">
        <v>8</v>
      </c>
      <c r="B15" s="44" t="s">
        <v>51</v>
      </c>
      <c r="C15" s="43"/>
      <c r="D15" s="43"/>
      <c r="E15" s="43"/>
      <c r="F15" s="30" t="s">
        <v>8</v>
      </c>
      <c r="G15" s="31">
        <v>2800</v>
      </c>
      <c r="H15" s="35"/>
      <c r="I15" s="33">
        <f t="shared" si="0"/>
        <v>0</v>
      </c>
      <c r="J15" s="40"/>
      <c r="K15" s="35">
        <f t="shared" si="1"/>
        <v>0</v>
      </c>
      <c r="L15" s="33">
        <f t="shared" si="2"/>
        <v>0</v>
      </c>
    </row>
    <row r="16" spans="1:12" s="22" customFormat="1" ht="37.5" customHeight="1">
      <c r="A16" s="38">
        <v>9</v>
      </c>
      <c r="B16" s="91" t="s">
        <v>92</v>
      </c>
      <c r="C16" s="50"/>
      <c r="D16" s="50"/>
      <c r="E16" s="50"/>
      <c r="F16" s="38" t="s">
        <v>20</v>
      </c>
      <c r="G16" s="36">
        <v>4</v>
      </c>
      <c r="H16" s="39"/>
      <c r="I16" s="51">
        <f>(G16*H16)</f>
        <v>0</v>
      </c>
      <c r="J16" s="40"/>
      <c r="K16" s="39">
        <f>(I16*J16)</f>
        <v>0</v>
      </c>
      <c r="L16" s="51">
        <f>(I16+K16)</f>
        <v>0</v>
      </c>
    </row>
    <row r="17" spans="1:12" ht="19.5" customHeight="1">
      <c r="A17" s="94" t="s">
        <v>9</v>
      </c>
      <c r="B17" s="95"/>
      <c r="C17" s="95"/>
      <c r="D17" s="95"/>
      <c r="E17" s="95"/>
      <c r="F17" s="95"/>
      <c r="G17" s="95"/>
      <c r="H17" s="95"/>
      <c r="I17" s="12">
        <f>SUM(I8:I16)</f>
        <v>0</v>
      </c>
      <c r="J17" s="2"/>
      <c r="K17" s="2"/>
      <c r="L17" s="12">
        <f>SUM(L8:L16)</f>
        <v>0</v>
      </c>
    </row>
    <row r="18" spans="1:12" ht="19.5" customHeight="1">
      <c r="A18" s="15"/>
      <c r="B18" s="15"/>
      <c r="C18" s="15"/>
      <c r="D18" s="15"/>
      <c r="E18" s="15"/>
      <c r="F18" s="15"/>
      <c r="G18" s="15"/>
      <c r="H18" s="15"/>
      <c r="I18" s="16"/>
      <c r="J18" s="2"/>
      <c r="K18" s="2"/>
      <c r="L18" s="16"/>
    </row>
    <row r="19" spans="1:12" ht="19.5" customHeight="1">
      <c r="A19" s="15"/>
      <c r="B19" s="15"/>
      <c r="C19" s="15"/>
      <c r="D19" s="15"/>
      <c r="E19" s="15"/>
      <c r="F19" s="15"/>
      <c r="G19" s="15"/>
      <c r="H19" s="15"/>
      <c r="I19" s="16"/>
      <c r="J19" s="2"/>
      <c r="K19" s="2"/>
      <c r="L19" s="16"/>
    </row>
    <row r="20" spans="1:12" ht="12.75">
      <c r="A20" s="9" t="s">
        <v>59</v>
      </c>
      <c r="I20" s="5" t="s">
        <v>3</v>
      </c>
      <c r="L20" s="5" t="s">
        <v>3</v>
      </c>
    </row>
    <row r="21" spans="1:12" ht="91.5" customHeight="1">
      <c r="A21" s="97" t="s">
        <v>60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38.25" customHeight="1">
      <c r="A22" s="101" t="s">
        <v>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4" spans="1:12" ht="38.25" customHeight="1">
      <c r="A24" s="99" t="s">
        <v>96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6" ht="12.75">
      <c r="B26" s="9" t="s">
        <v>47</v>
      </c>
    </row>
    <row r="28" spans="2:12" ht="51" customHeight="1">
      <c r="B28" s="93" t="s">
        <v>90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12" ht="12.7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</sheetData>
  <mergeCells count="5">
    <mergeCell ref="B28:L29"/>
    <mergeCell ref="A17:H17"/>
    <mergeCell ref="A21:L21"/>
    <mergeCell ref="A24:L24"/>
    <mergeCell ref="A22:L22"/>
  </mergeCells>
  <printOptions/>
  <pageMargins left="0.25" right="0.3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8"/>
  <dimension ref="A1:P28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4.00390625" style="0" customWidth="1"/>
    <col min="2" max="2" width="46.25390625" style="0" customWidth="1"/>
    <col min="3" max="3" width="11.00390625" style="0" customWidth="1"/>
    <col min="4" max="4" width="11.25390625" style="0" customWidth="1"/>
    <col min="5" max="5" width="12.00390625" style="0" customWidth="1"/>
    <col min="6" max="6" width="6.25390625" style="0" customWidth="1"/>
    <col min="7" max="7" width="6.875" style="0" customWidth="1"/>
    <col min="8" max="8" width="7.875" style="0" customWidth="1"/>
    <col min="9" max="9" width="10.875" style="0" customWidth="1"/>
    <col min="10" max="10" width="5.375" style="0" customWidth="1"/>
    <col min="11" max="11" width="7.00390625" style="0" customWidth="1"/>
    <col min="12" max="12" width="11.75390625" style="0" customWidth="1"/>
    <col min="14" max="14" width="9.75390625" style="0" bestFit="1" customWidth="1"/>
    <col min="16" max="16" width="9.75390625" style="0" bestFit="1" customWidth="1"/>
  </cols>
  <sheetData>
    <row r="1" spans="1:5" s="9" customFormat="1" ht="12.75">
      <c r="A1" s="9" t="s">
        <v>30</v>
      </c>
      <c r="B1" s="10"/>
      <c r="C1" s="10"/>
      <c r="D1" s="10"/>
      <c r="E1" s="10"/>
    </row>
    <row r="2" spans="1:9" ht="12.75">
      <c r="A2" s="1" t="s">
        <v>3</v>
      </c>
      <c r="B2" s="1" t="s">
        <v>3</v>
      </c>
      <c r="C2" s="1"/>
      <c r="D2" s="1"/>
      <c r="E2" s="1"/>
      <c r="I2" t="s">
        <v>3</v>
      </c>
    </row>
    <row r="3" spans="1:5" ht="13.5" customHeight="1">
      <c r="A3" s="1" t="s">
        <v>63</v>
      </c>
      <c r="B3" s="1"/>
      <c r="C3" s="1"/>
      <c r="D3" s="1"/>
      <c r="E3" s="1"/>
    </row>
    <row r="5" spans="2:5" ht="12.75">
      <c r="B5" s="1" t="s">
        <v>3</v>
      </c>
      <c r="C5" s="1"/>
      <c r="D5" s="1"/>
      <c r="E5" s="1"/>
    </row>
    <row r="6" spans="1:12" ht="60">
      <c r="A6" s="53" t="s">
        <v>4</v>
      </c>
      <c r="B6" s="53" t="s">
        <v>19</v>
      </c>
      <c r="C6" s="54" t="s">
        <v>26</v>
      </c>
      <c r="D6" s="54" t="s">
        <v>68</v>
      </c>
      <c r="E6" s="54" t="s">
        <v>67</v>
      </c>
      <c r="F6" s="54" t="s">
        <v>18</v>
      </c>
      <c r="G6" s="54" t="s">
        <v>5</v>
      </c>
      <c r="H6" s="54" t="s">
        <v>6</v>
      </c>
      <c r="I6" s="54" t="s">
        <v>17</v>
      </c>
      <c r="J6" s="54" t="s">
        <v>7</v>
      </c>
      <c r="K6" s="54" t="s">
        <v>15</v>
      </c>
      <c r="L6" s="54" t="s">
        <v>16</v>
      </c>
    </row>
    <row r="7" spans="1:16" ht="12.75">
      <c r="A7" s="3"/>
      <c r="B7" s="3"/>
      <c r="C7" s="3"/>
      <c r="D7" s="3"/>
      <c r="E7" s="3"/>
      <c r="F7" s="3"/>
      <c r="G7" s="4" t="s">
        <v>10</v>
      </c>
      <c r="H7" s="4" t="s">
        <v>14</v>
      </c>
      <c r="I7" s="4" t="s">
        <v>11</v>
      </c>
      <c r="J7" s="4" t="s">
        <v>12</v>
      </c>
      <c r="K7" s="4" t="s">
        <v>13</v>
      </c>
      <c r="L7" s="6" t="s">
        <v>21</v>
      </c>
      <c r="N7" s="19"/>
      <c r="O7" s="19"/>
      <c r="P7" s="19"/>
    </row>
    <row r="8" spans="1:16" ht="30" customHeight="1">
      <c r="A8" s="30">
        <v>1</v>
      </c>
      <c r="B8" s="48" t="s">
        <v>54</v>
      </c>
      <c r="C8" s="43"/>
      <c r="D8" s="43"/>
      <c r="E8" s="43"/>
      <c r="F8" s="30" t="s">
        <v>8</v>
      </c>
      <c r="G8" s="31">
        <v>60</v>
      </c>
      <c r="H8" s="32"/>
      <c r="I8" s="35">
        <f aca="true" t="shared" si="0" ref="I8:I19">(G8*H8)</f>
        <v>0</v>
      </c>
      <c r="J8" s="34"/>
      <c r="K8" s="35">
        <f aca="true" t="shared" si="1" ref="K8:K19">(I8*J8)</f>
        <v>0</v>
      </c>
      <c r="L8" s="35">
        <f aca="true" t="shared" si="2" ref="L8:L19">(I8+K8)</f>
        <v>0</v>
      </c>
      <c r="N8" s="13"/>
      <c r="O8" s="13"/>
      <c r="P8" s="13"/>
    </row>
    <row r="9" spans="1:16" ht="54" customHeight="1">
      <c r="A9" s="30">
        <v>2</v>
      </c>
      <c r="B9" s="44" t="s">
        <v>40</v>
      </c>
      <c r="C9" s="43"/>
      <c r="D9" s="43"/>
      <c r="E9" s="43"/>
      <c r="F9" s="30" t="s">
        <v>8</v>
      </c>
      <c r="G9" s="31">
        <v>1000</v>
      </c>
      <c r="H9" s="32"/>
      <c r="I9" s="35">
        <f t="shared" si="0"/>
        <v>0</v>
      </c>
      <c r="J9" s="34"/>
      <c r="K9" s="35">
        <f t="shared" si="1"/>
        <v>0</v>
      </c>
      <c r="L9" s="35">
        <f t="shared" si="2"/>
        <v>0</v>
      </c>
      <c r="N9" s="13"/>
      <c r="O9" s="13"/>
      <c r="P9" s="13"/>
    </row>
    <row r="10" spans="1:16" ht="51.75" customHeight="1">
      <c r="A10" s="30">
        <v>3</v>
      </c>
      <c r="B10" s="48" t="s">
        <v>41</v>
      </c>
      <c r="C10" s="43"/>
      <c r="D10" s="43"/>
      <c r="E10" s="43"/>
      <c r="F10" s="30" t="s">
        <v>8</v>
      </c>
      <c r="G10" s="31">
        <v>4100</v>
      </c>
      <c r="H10" s="32"/>
      <c r="I10" s="35">
        <f t="shared" si="0"/>
        <v>0</v>
      </c>
      <c r="J10" s="34"/>
      <c r="K10" s="35">
        <f t="shared" si="1"/>
        <v>0</v>
      </c>
      <c r="L10" s="35">
        <f t="shared" si="2"/>
        <v>0</v>
      </c>
      <c r="N10" s="13"/>
      <c r="O10" s="13"/>
      <c r="P10" s="13"/>
    </row>
    <row r="11" spans="1:16" ht="45" customHeight="1">
      <c r="A11" s="30">
        <v>4</v>
      </c>
      <c r="B11" s="44" t="s">
        <v>42</v>
      </c>
      <c r="C11" s="43"/>
      <c r="D11" s="43"/>
      <c r="E11" s="43"/>
      <c r="F11" s="30" t="s">
        <v>8</v>
      </c>
      <c r="G11" s="31">
        <v>20</v>
      </c>
      <c r="H11" s="32"/>
      <c r="I11" s="35">
        <f t="shared" si="0"/>
        <v>0</v>
      </c>
      <c r="J11" s="34"/>
      <c r="K11" s="35">
        <f t="shared" si="1"/>
        <v>0</v>
      </c>
      <c r="L11" s="35">
        <f t="shared" si="2"/>
        <v>0</v>
      </c>
      <c r="N11" s="13"/>
      <c r="O11" s="13"/>
      <c r="P11" s="13"/>
    </row>
    <row r="12" spans="1:16" ht="19.5" customHeight="1">
      <c r="A12" s="30">
        <v>5</v>
      </c>
      <c r="B12" s="47" t="s">
        <v>1</v>
      </c>
      <c r="C12" s="43"/>
      <c r="D12" s="43"/>
      <c r="E12" s="43"/>
      <c r="F12" s="30" t="s">
        <v>8</v>
      </c>
      <c r="G12" s="31">
        <v>140</v>
      </c>
      <c r="H12" s="32"/>
      <c r="I12" s="35">
        <f t="shared" si="0"/>
        <v>0</v>
      </c>
      <c r="J12" s="34"/>
      <c r="K12" s="35">
        <f t="shared" si="1"/>
        <v>0</v>
      </c>
      <c r="L12" s="35">
        <f t="shared" si="2"/>
        <v>0</v>
      </c>
      <c r="N12" s="13"/>
      <c r="O12" s="13"/>
      <c r="P12" s="13"/>
    </row>
    <row r="13" spans="1:16" ht="19.5" customHeight="1">
      <c r="A13" s="30">
        <v>6</v>
      </c>
      <c r="B13" s="47" t="s">
        <v>23</v>
      </c>
      <c r="C13" s="43"/>
      <c r="D13" s="43"/>
      <c r="E13" s="43"/>
      <c r="F13" s="30" t="s">
        <v>8</v>
      </c>
      <c r="G13" s="31">
        <v>800</v>
      </c>
      <c r="H13" s="32"/>
      <c r="I13" s="35">
        <f t="shared" si="0"/>
        <v>0</v>
      </c>
      <c r="J13" s="34"/>
      <c r="K13" s="35">
        <f t="shared" si="1"/>
        <v>0</v>
      </c>
      <c r="L13" s="35">
        <f t="shared" si="2"/>
        <v>0</v>
      </c>
      <c r="N13" s="13"/>
      <c r="O13" s="13"/>
      <c r="P13" s="13"/>
    </row>
    <row r="14" spans="1:16" ht="39" customHeight="1">
      <c r="A14" s="30">
        <v>7</v>
      </c>
      <c r="B14" s="48" t="s">
        <v>53</v>
      </c>
      <c r="C14" s="43"/>
      <c r="D14" s="43"/>
      <c r="E14" s="43"/>
      <c r="F14" s="30" t="s">
        <v>8</v>
      </c>
      <c r="G14" s="31">
        <v>10</v>
      </c>
      <c r="H14" s="32"/>
      <c r="I14" s="35">
        <f t="shared" si="0"/>
        <v>0</v>
      </c>
      <c r="J14" s="34"/>
      <c r="K14" s="35">
        <f t="shared" si="1"/>
        <v>0</v>
      </c>
      <c r="L14" s="35">
        <f t="shared" si="2"/>
        <v>0</v>
      </c>
      <c r="N14" s="13"/>
      <c r="O14" s="13"/>
      <c r="P14" s="13"/>
    </row>
    <row r="15" spans="1:16" ht="53.25" customHeight="1">
      <c r="A15" s="30">
        <v>8</v>
      </c>
      <c r="B15" s="47" t="s">
        <v>43</v>
      </c>
      <c r="C15" s="43"/>
      <c r="D15" s="43"/>
      <c r="E15" s="43"/>
      <c r="F15" s="30" t="s">
        <v>8</v>
      </c>
      <c r="G15" s="31">
        <v>12000</v>
      </c>
      <c r="H15" s="32"/>
      <c r="I15" s="35">
        <f t="shared" si="0"/>
        <v>0</v>
      </c>
      <c r="J15" s="34"/>
      <c r="K15" s="35">
        <f t="shared" si="1"/>
        <v>0</v>
      </c>
      <c r="L15" s="35">
        <f t="shared" si="2"/>
        <v>0</v>
      </c>
      <c r="N15" s="13"/>
      <c r="O15" s="13"/>
      <c r="P15" s="13"/>
    </row>
    <row r="16" spans="1:16" ht="26.25" customHeight="1">
      <c r="A16" s="30">
        <v>9</v>
      </c>
      <c r="B16" s="47" t="s">
        <v>2</v>
      </c>
      <c r="C16" s="43"/>
      <c r="D16" s="43"/>
      <c r="E16" s="43"/>
      <c r="F16" s="30" t="s">
        <v>8</v>
      </c>
      <c r="G16" s="31">
        <v>1400</v>
      </c>
      <c r="H16" s="32"/>
      <c r="I16" s="35">
        <f t="shared" si="0"/>
        <v>0</v>
      </c>
      <c r="J16" s="34"/>
      <c r="K16" s="35">
        <f t="shared" si="1"/>
        <v>0</v>
      </c>
      <c r="L16" s="35">
        <f t="shared" si="2"/>
        <v>0</v>
      </c>
      <c r="N16" s="13"/>
      <c r="O16" s="13"/>
      <c r="P16" s="13"/>
    </row>
    <row r="17" spans="1:16" ht="39.75" customHeight="1">
      <c r="A17" s="30">
        <v>10</v>
      </c>
      <c r="B17" s="47" t="s">
        <v>28</v>
      </c>
      <c r="C17" s="43"/>
      <c r="D17" s="43"/>
      <c r="E17" s="43"/>
      <c r="F17" s="30" t="s">
        <v>20</v>
      </c>
      <c r="G17" s="31">
        <v>15</v>
      </c>
      <c r="H17" s="32"/>
      <c r="I17" s="35">
        <f t="shared" si="0"/>
        <v>0</v>
      </c>
      <c r="J17" s="34"/>
      <c r="K17" s="35">
        <f t="shared" si="1"/>
        <v>0</v>
      </c>
      <c r="L17" s="35">
        <f t="shared" si="2"/>
        <v>0</v>
      </c>
      <c r="N17" s="13"/>
      <c r="O17" s="13"/>
      <c r="P17" s="13"/>
    </row>
    <row r="18" spans="1:16" ht="39.75" customHeight="1">
      <c r="A18" s="30">
        <v>11</v>
      </c>
      <c r="B18" s="49" t="s">
        <v>0</v>
      </c>
      <c r="C18" s="43"/>
      <c r="D18" s="43"/>
      <c r="E18" s="43"/>
      <c r="F18" s="30" t="s">
        <v>8</v>
      </c>
      <c r="G18" s="36">
        <v>30</v>
      </c>
      <c r="H18" s="32"/>
      <c r="I18" s="35">
        <f t="shared" si="0"/>
        <v>0</v>
      </c>
      <c r="J18" s="34"/>
      <c r="K18" s="35">
        <f t="shared" si="1"/>
        <v>0</v>
      </c>
      <c r="L18" s="35">
        <f t="shared" si="2"/>
        <v>0</v>
      </c>
      <c r="N18" s="13"/>
      <c r="O18" s="13"/>
      <c r="P18" s="13"/>
    </row>
    <row r="19" spans="1:16" ht="27.75" customHeight="1">
      <c r="A19" s="30">
        <v>12</v>
      </c>
      <c r="B19" s="49" t="s">
        <v>25</v>
      </c>
      <c r="C19" s="43"/>
      <c r="D19" s="43"/>
      <c r="E19" s="43"/>
      <c r="F19" s="30" t="s">
        <v>8</v>
      </c>
      <c r="G19" s="36">
        <v>500</v>
      </c>
      <c r="H19" s="37"/>
      <c r="I19" s="33">
        <f t="shared" si="0"/>
        <v>0</v>
      </c>
      <c r="J19" s="34"/>
      <c r="K19" s="35">
        <f t="shared" si="1"/>
        <v>0</v>
      </c>
      <c r="L19" s="35">
        <f t="shared" si="2"/>
        <v>0</v>
      </c>
      <c r="N19" s="13"/>
      <c r="O19" s="13"/>
      <c r="P19" s="13"/>
    </row>
    <row r="20" spans="1:16" ht="23.25" customHeight="1">
      <c r="A20" s="94" t="s">
        <v>24</v>
      </c>
      <c r="B20" s="95"/>
      <c r="C20" s="95"/>
      <c r="D20" s="95"/>
      <c r="E20" s="95"/>
      <c r="F20" s="95"/>
      <c r="G20" s="95"/>
      <c r="H20" s="95"/>
      <c r="I20" s="12">
        <f>SUM(I8:I19)</f>
        <v>0</v>
      </c>
      <c r="J20" s="2"/>
      <c r="K20" s="2" t="s">
        <v>3</v>
      </c>
      <c r="L20" s="12">
        <f>SUM(L8:L19)</f>
        <v>0</v>
      </c>
      <c r="N20" s="14"/>
      <c r="P20" s="14"/>
    </row>
    <row r="21" spans="9:12" ht="12.75">
      <c r="I21" s="5" t="s">
        <v>3</v>
      </c>
      <c r="L21" s="5" t="s">
        <v>3</v>
      </c>
    </row>
    <row r="22" spans="2:12" ht="12.75">
      <c r="B22" s="7"/>
      <c r="C22" s="7"/>
      <c r="D22" s="7"/>
      <c r="E22" s="7"/>
      <c r="I22" s="5" t="s">
        <v>3</v>
      </c>
      <c r="L22" s="5" t="s">
        <v>3</v>
      </c>
    </row>
    <row r="23" spans="1:12" ht="12.75">
      <c r="A23" s="102" t="s">
        <v>27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5" t="s">
        <v>3</v>
      </c>
    </row>
    <row r="24" spans="1:12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5"/>
    </row>
    <row r="25" spans="2:12" ht="12.75">
      <c r="B25" s="9" t="s">
        <v>47</v>
      </c>
      <c r="I25" s="5" t="s">
        <v>3</v>
      </c>
      <c r="L25" s="5" t="s">
        <v>3</v>
      </c>
    </row>
    <row r="26" spans="9:12" ht="12.75">
      <c r="I26" s="5" t="s">
        <v>3</v>
      </c>
      <c r="L26" s="5" t="s">
        <v>3</v>
      </c>
    </row>
    <row r="27" spans="2:12" ht="51.75" customHeight="1">
      <c r="B27" s="93" t="s">
        <v>90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12" ht="12.7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</sheetData>
  <mergeCells count="3">
    <mergeCell ref="A20:H20"/>
    <mergeCell ref="A23:K23"/>
    <mergeCell ref="B27:L28"/>
  </mergeCells>
  <printOptions/>
  <pageMargins left="0.25" right="0.2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4.00390625" style="0" customWidth="1"/>
    <col min="2" max="2" width="49.375" style="0" customWidth="1"/>
    <col min="3" max="5" width="11.00390625" style="0" customWidth="1"/>
    <col min="6" max="6" width="6.00390625" style="0" customWidth="1"/>
    <col min="7" max="7" width="6.75390625" style="0" customWidth="1"/>
    <col min="8" max="8" width="7.25390625" style="0" customWidth="1"/>
    <col min="9" max="9" width="10.875" style="0" customWidth="1"/>
    <col min="10" max="10" width="5.75390625" style="0" customWidth="1"/>
    <col min="11" max="11" width="8.25390625" style="0" customWidth="1"/>
    <col min="12" max="12" width="11.75390625" style="0" customWidth="1"/>
    <col min="14" max="14" width="9.75390625" style="0" bestFit="1" customWidth="1"/>
    <col min="16" max="16" width="9.75390625" style="0" bestFit="1" customWidth="1"/>
  </cols>
  <sheetData>
    <row r="1" spans="1:12" s="9" customFormat="1" ht="12.75">
      <c r="A1" s="19" t="s">
        <v>31</v>
      </c>
      <c r="B1" s="20"/>
      <c r="C1" s="20"/>
      <c r="D1" s="20"/>
      <c r="E1" s="20"/>
      <c r="F1" s="19"/>
      <c r="G1" s="19"/>
      <c r="H1" s="19"/>
      <c r="I1" s="19"/>
      <c r="J1" s="19"/>
      <c r="K1" s="19"/>
      <c r="L1" s="19"/>
    </row>
    <row r="2" spans="1:12" ht="12.75">
      <c r="A2" s="21" t="s">
        <v>3</v>
      </c>
      <c r="B2" s="21" t="s">
        <v>3</v>
      </c>
      <c r="C2" s="103" t="s">
        <v>3</v>
      </c>
      <c r="D2" s="104"/>
      <c r="E2" s="104"/>
      <c r="F2" s="104"/>
      <c r="G2" s="104"/>
      <c r="H2" s="22"/>
      <c r="I2" s="22" t="s">
        <v>3</v>
      </c>
      <c r="J2" s="22"/>
      <c r="K2" s="22"/>
      <c r="L2" s="22"/>
    </row>
    <row r="3" spans="1:12" ht="13.5" customHeight="1">
      <c r="A3" s="22"/>
      <c r="B3" s="21" t="s">
        <v>64</v>
      </c>
      <c r="C3" s="21"/>
      <c r="D3" s="21"/>
      <c r="E3" s="21"/>
      <c r="F3" s="22"/>
      <c r="G3" s="22"/>
      <c r="H3" s="22"/>
      <c r="I3" s="22"/>
      <c r="J3" s="22"/>
      <c r="K3" s="22"/>
      <c r="L3" s="22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2"/>
      <c r="B5" s="21" t="s">
        <v>3</v>
      </c>
      <c r="C5" s="21"/>
      <c r="D5" s="21"/>
      <c r="E5" s="21"/>
      <c r="F5" s="22"/>
      <c r="G5" s="22"/>
      <c r="H5" s="22"/>
      <c r="I5" s="22"/>
      <c r="J5" s="22"/>
      <c r="K5" s="22"/>
      <c r="L5" s="22"/>
    </row>
    <row r="6" spans="1:12" ht="60">
      <c r="A6" s="55" t="s">
        <v>4</v>
      </c>
      <c r="B6" s="55" t="s">
        <v>19</v>
      </c>
      <c r="C6" s="56" t="s">
        <v>26</v>
      </c>
      <c r="D6" s="56" t="s">
        <v>66</v>
      </c>
      <c r="E6" s="56" t="s">
        <v>67</v>
      </c>
      <c r="F6" s="56" t="s">
        <v>18</v>
      </c>
      <c r="G6" s="56" t="s">
        <v>5</v>
      </c>
      <c r="H6" s="56" t="s">
        <v>6</v>
      </c>
      <c r="I6" s="56" t="s">
        <v>17</v>
      </c>
      <c r="J6" s="56" t="s">
        <v>7</v>
      </c>
      <c r="K6" s="56" t="s">
        <v>15</v>
      </c>
      <c r="L6" s="56" t="s">
        <v>16</v>
      </c>
    </row>
    <row r="7" spans="1:16" ht="12.75">
      <c r="A7" s="23"/>
      <c r="B7" s="23"/>
      <c r="C7" s="23"/>
      <c r="D7" s="23"/>
      <c r="E7" s="23"/>
      <c r="F7" s="23"/>
      <c r="G7" s="24" t="s">
        <v>10</v>
      </c>
      <c r="H7" s="24" t="s">
        <v>14</v>
      </c>
      <c r="I7" s="24" t="s">
        <v>11</v>
      </c>
      <c r="J7" s="24" t="s">
        <v>12</v>
      </c>
      <c r="K7" s="24" t="s">
        <v>13</v>
      </c>
      <c r="L7" s="24" t="s">
        <v>21</v>
      </c>
      <c r="N7" s="19"/>
      <c r="O7" s="19"/>
      <c r="P7" s="19"/>
    </row>
    <row r="8" spans="1:16" ht="27" customHeight="1">
      <c r="A8" s="38">
        <v>1</v>
      </c>
      <c r="B8" s="44" t="s">
        <v>32</v>
      </c>
      <c r="C8" s="38"/>
      <c r="D8" s="38"/>
      <c r="E8" s="38"/>
      <c r="F8" s="38" t="s">
        <v>8</v>
      </c>
      <c r="G8" s="36">
        <v>35</v>
      </c>
      <c r="H8" s="65"/>
      <c r="I8" s="39">
        <f aca="true" t="shared" si="0" ref="I8:I21">(G8*H8)</f>
        <v>0</v>
      </c>
      <c r="J8" s="40"/>
      <c r="K8" s="39">
        <f aca="true" t="shared" si="1" ref="K8:K21">(I8*J8)</f>
        <v>0</v>
      </c>
      <c r="L8" s="39">
        <f aca="true" t="shared" si="2" ref="L8:L21">(I8+K8)</f>
        <v>0</v>
      </c>
      <c r="N8" s="13"/>
      <c r="O8" s="13"/>
      <c r="P8" s="13"/>
    </row>
    <row r="9" spans="1:16" ht="27" customHeight="1">
      <c r="A9" s="38">
        <v>2</v>
      </c>
      <c r="B9" s="44" t="s">
        <v>33</v>
      </c>
      <c r="C9" s="38"/>
      <c r="D9" s="38"/>
      <c r="E9" s="38"/>
      <c r="F9" s="38" t="s">
        <v>8</v>
      </c>
      <c r="G9" s="36">
        <v>35</v>
      </c>
      <c r="H9" s="65"/>
      <c r="I9" s="39">
        <f t="shared" si="0"/>
        <v>0</v>
      </c>
      <c r="J9" s="40"/>
      <c r="K9" s="39">
        <f t="shared" si="1"/>
        <v>0</v>
      </c>
      <c r="L9" s="39">
        <f t="shared" si="2"/>
        <v>0</v>
      </c>
      <c r="N9" s="13"/>
      <c r="O9" s="13"/>
      <c r="P9" s="13"/>
    </row>
    <row r="10" spans="1:16" ht="19.5" customHeight="1">
      <c r="A10" s="30">
        <v>3</v>
      </c>
      <c r="B10" s="52" t="s">
        <v>65</v>
      </c>
      <c r="C10" s="30"/>
      <c r="D10" s="30"/>
      <c r="E10" s="30"/>
      <c r="F10" s="30" t="s">
        <v>8</v>
      </c>
      <c r="G10" s="31">
        <v>1000</v>
      </c>
      <c r="H10" s="66"/>
      <c r="I10" s="35">
        <f t="shared" si="0"/>
        <v>0</v>
      </c>
      <c r="J10" s="40"/>
      <c r="K10" s="35">
        <f t="shared" si="1"/>
        <v>0</v>
      </c>
      <c r="L10" s="35">
        <f t="shared" si="2"/>
        <v>0</v>
      </c>
      <c r="N10" s="13"/>
      <c r="O10" s="13"/>
      <c r="P10" s="13"/>
    </row>
    <row r="11" spans="1:16" ht="19.5" customHeight="1">
      <c r="A11" s="30">
        <v>4</v>
      </c>
      <c r="B11" s="45" t="s">
        <v>34</v>
      </c>
      <c r="C11" s="41"/>
      <c r="D11" s="41"/>
      <c r="E11" s="41"/>
      <c r="F11" s="41" t="s">
        <v>8</v>
      </c>
      <c r="G11" s="42">
        <v>1300</v>
      </c>
      <c r="H11" s="66"/>
      <c r="I11" s="35">
        <f t="shared" si="0"/>
        <v>0</v>
      </c>
      <c r="J11" s="40"/>
      <c r="K11" s="35">
        <f t="shared" si="1"/>
        <v>0</v>
      </c>
      <c r="L11" s="35">
        <f t="shared" si="2"/>
        <v>0</v>
      </c>
      <c r="N11" s="13"/>
      <c r="O11" s="13"/>
      <c r="P11" s="13"/>
    </row>
    <row r="12" spans="1:16" ht="80.25" customHeight="1">
      <c r="A12" s="30">
        <v>5</v>
      </c>
      <c r="B12" s="46" t="s">
        <v>39</v>
      </c>
      <c r="C12" s="43"/>
      <c r="D12" s="43"/>
      <c r="E12" s="43"/>
      <c r="F12" s="30" t="s">
        <v>8</v>
      </c>
      <c r="G12" s="31">
        <v>1500</v>
      </c>
      <c r="H12" s="66"/>
      <c r="I12" s="35">
        <f t="shared" si="0"/>
        <v>0</v>
      </c>
      <c r="J12" s="40"/>
      <c r="K12" s="35">
        <f t="shared" si="1"/>
        <v>0</v>
      </c>
      <c r="L12" s="35">
        <f t="shared" si="2"/>
        <v>0</v>
      </c>
      <c r="N12" s="13"/>
      <c r="O12" s="13"/>
      <c r="P12" s="13"/>
    </row>
    <row r="13" spans="1:16" ht="66.75" customHeight="1">
      <c r="A13" s="30">
        <v>6</v>
      </c>
      <c r="B13" s="44" t="s">
        <v>35</v>
      </c>
      <c r="C13" s="43"/>
      <c r="D13" s="43"/>
      <c r="E13" s="43"/>
      <c r="F13" s="30" t="s">
        <v>8</v>
      </c>
      <c r="G13" s="31">
        <v>30</v>
      </c>
      <c r="H13" s="66"/>
      <c r="I13" s="35">
        <f t="shared" si="0"/>
        <v>0</v>
      </c>
      <c r="J13" s="40"/>
      <c r="K13" s="35">
        <f t="shared" si="1"/>
        <v>0</v>
      </c>
      <c r="L13" s="35">
        <f t="shared" si="2"/>
        <v>0</v>
      </c>
      <c r="N13" s="13"/>
      <c r="O13" s="13"/>
      <c r="P13" s="13"/>
    </row>
    <row r="14" spans="1:16" ht="65.25" customHeight="1">
      <c r="A14" s="30">
        <v>7</v>
      </c>
      <c r="B14" s="47" t="s">
        <v>36</v>
      </c>
      <c r="C14" s="43"/>
      <c r="D14" s="43"/>
      <c r="E14" s="43"/>
      <c r="F14" s="30" t="s">
        <v>8</v>
      </c>
      <c r="G14" s="31">
        <v>1300</v>
      </c>
      <c r="H14" s="66"/>
      <c r="I14" s="35">
        <f t="shared" si="0"/>
        <v>0</v>
      </c>
      <c r="J14" s="40"/>
      <c r="K14" s="35">
        <f t="shared" si="1"/>
        <v>0</v>
      </c>
      <c r="L14" s="35">
        <f t="shared" si="2"/>
        <v>0</v>
      </c>
      <c r="N14" s="13"/>
      <c r="O14" s="13"/>
      <c r="P14" s="13"/>
    </row>
    <row r="15" spans="1:16" ht="40.5" customHeight="1">
      <c r="A15" s="30">
        <v>8</v>
      </c>
      <c r="B15" s="48" t="s">
        <v>55</v>
      </c>
      <c r="C15" s="43"/>
      <c r="D15" s="43"/>
      <c r="E15" s="43"/>
      <c r="F15" s="30" t="s">
        <v>8</v>
      </c>
      <c r="G15" s="31">
        <v>1100</v>
      </c>
      <c r="H15" s="66"/>
      <c r="I15" s="35">
        <f t="shared" si="0"/>
        <v>0</v>
      </c>
      <c r="J15" s="40"/>
      <c r="K15" s="35">
        <f t="shared" si="1"/>
        <v>0</v>
      </c>
      <c r="L15" s="35">
        <f t="shared" si="2"/>
        <v>0</v>
      </c>
      <c r="N15" s="13"/>
      <c r="O15" s="13"/>
      <c r="P15" s="13"/>
    </row>
    <row r="16" spans="1:16" ht="40.5" customHeight="1">
      <c r="A16" s="30">
        <v>9</v>
      </c>
      <c r="B16" s="48" t="s">
        <v>56</v>
      </c>
      <c r="C16" s="43"/>
      <c r="D16" s="43"/>
      <c r="E16" s="43"/>
      <c r="F16" s="30" t="s">
        <v>8</v>
      </c>
      <c r="G16" s="31">
        <v>400</v>
      </c>
      <c r="H16" s="66"/>
      <c r="I16" s="35">
        <f t="shared" si="0"/>
        <v>0</v>
      </c>
      <c r="J16" s="40"/>
      <c r="K16" s="35">
        <f t="shared" si="1"/>
        <v>0</v>
      </c>
      <c r="L16" s="35">
        <f t="shared" si="2"/>
        <v>0</v>
      </c>
      <c r="N16" s="13"/>
      <c r="O16" s="13"/>
      <c r="P16" s="13"/>
    </row>
    <row r="17" spans="1:16" ht="19.5" customHeight="1">
      <c r="A17" s="30">
        <v>10</v>
      </c>
      <c r="B17" s="47" t="s">
        <v>45</v>
      </c>
      <c r="C17" s="43"/>
      <c r="D17" s="43"/>
      <c r="E17" s="43"/>
      <c r="F17" s="30" t="s">
        <v>8</v>
      </c>
      <c r="G17" s="31">
        <v>30</v>
      </c>
      <c r="H17" s="66"/>
      <c r="I17" s="35">
        <f t="shared" si="0"/>
        <v>0</v>
      </c>
      <c r="J17" s="40"/>
      <c r="K17" s="35">
        <f t="shared" si="1"/>
        <v>0</v>
      </c>
      <c r="L17" s="35">
        <f t="shared" si="2"/>
        <v>0</v>
      </c>
      <c r="N17" s="13"/>
      <c r="O17" s="13"/>
      <c r="P17" s="13"/>
    </row>
    <row r="18" spans="1:16" ht="27" customHeight="1">
      <c r="A18" s="30">
        <v>11</v>
      </c>
      <c r="B18" s="47" t="s">
        <v>57</v>
      </c>
      <c r="C18" s="43"/>
      <c r="D18" s="43"/>
      <c r="E18" s="43"/>
      <c r="F18" s="30" t="s">
        <v>8</v>
      </c>
      <c r="G18" s="31">
        <v>600</v>
      </c>
      <c r="H18" s="66"/>
      <c r="I18" s="35">
        <f t="shared" si="0"/>
        <v>0</v>
      </c>
      <c r="J18" s="40"/>
      <c r="K18" s="35">
        <f t="shared" si="1"/>
        <v>0</v>
      </c>
      <c r="L18" s="35">
        <f t="shared" si="2"/>
        <v>0</v>
      </c>
      <c r="N18" s="13"/>
      <c r="O18" s="13"/>
      <c r="P18" s="13"/>
    </row>
    <row r="19" spans="1:16" ht="18" customHeight="1">
      <c r="A19" s="30">
        <v>12</v>
      </c>
      <c r="B19" s="91" t="s">
        <v>99</v>
      </c>
      <c r="C19" s="43"/>
      <c r="D19" s="43"/>
      <c r="E19" s="43"/>
      <c r="F19" s="30" t="s">
        <v>8</v>
      </c>
      <c r="G19" s="31">
        <v>100</v>
      </c>
      <c r="H19" s="66"/>
      <c r="I19" s="35">
        <f t="shared" si="0"/>
        <v>0</v>
      </c>
      <c r="J19" s="40"/>
      <c r="K19" s="35">
        <f t="shared" si="1"/>
        <v>0</v>
      </c>
      <c r="L19" s="35">
        <f t="shared" si="2"/>
        <v>0</v>
      </c>
      <c r="N19" s="13"/>
      <c r="O19" s="13"/>
      <c r="P19" s="13"/>
    </row>
    <row r="20" spans="1:16" ht="29.25" customHeight="1">
      <c r="A20" s="30">
        <v>13</v>
      </c>
      <c r="B20" s="47" t="s">
        <v>37</v>
      </c>
      <c r="C20" s="43"/>
      <c r="D20" s="43"/>
      <c r="E20" s="43"/>
      <c r="F20" s="30" t="s">
        <v>8</v>
      </c>
      <c r="G20" s="31">
        <v>700</v>
      </c>
      <c r="H20" s="66"/>
      <c r="I20" s="35">
        <f t="shared" si="0"/>
        <v>0</v>
      </c>
      <c r="J20" s="40"/>
      <c r="K20" s="35">
        <f t="shared" si="1"/>
        <v>0</v>
      </c>
      <c r="L20" s="35">
        <f t="shared" si="2"/>
        <v>0</v>
      </c>
      <c r="N20" s="13"/>
      <c r="O20" s="13"/>
      <c r="P20" s="13"/>
    </row>
    <row r="21" spans="1:16" ht="30" customHeight="1">
      <c r="A21" s="30">
        <v>14</v>
      </c>
      <c r="B21" s="48" t="s">
        <v>38</v>
      </c>
      <c r="C21" s="43"/>
      <c r="D21" s="32"/>
      <c r="E21" s="32"/>
      <c r="F21" s="30" t="s">
        <v>8</v>
      </c>
      <c r="G21" s="31">
        <v>50</v>
      </c>
      <c r="H21" s="66"/>
      <c r="I21" s="35">
        <f t="shared" si="0"/>
        <v>0</v>
      </c>
      <c r="J21" s="40"/>
      <c r="K21" s="35">
        <f t="shared" si="1"/>
        <v>0</v>
      </c>
      <c r="L21" s="35">
        <f t="shared" si="2"/>
        <v>0</v>
      </c>
      <c r="N21" s="13"/>
      <c r="O21" s="13"/>
      <c r="P21" s="13"/>
    </row>
    <row r="22" spans="1:16" ht="21" customHeight="1">
      <c r="A22" s="94" t="s">
        <v>9</v>
      </c>
      <c r="B22" s="95"/>
      <c r="C22" s="95"/>
      <c r="D22" s="95"/>
      <c r="E22" s="95"/>
      <c r="F22" s="95"/>
      <c r="G22" s="95"/>
      <c r="H22" s="95"/>
      <c r="I22" s="12">
        <f>SUM(I8:I21)</f>
        <v>0</v>
      </c>
      <c r="J22" s="2" t="s">
        <v>3</v>
      </c>
      <c r="K22" s="2"/>
      <c r="L22" s="12">
        <f>SUM(L8:L21)</f>
        <v>0</v>
      </c>
      <c r="N22" s="14"/>
      <c r="P22" s="14"/>
    </row>
    <row r="23" spans="9:12" ht="12.75">
      <c r="I23" s="5" t="s">
        <v>3</v>
      </c>
      <c r="L23" s="5" t="s">
        <v>3</v>
      </c>
    </row>
    <row r="24" spans="9:12" ht="12.75">
      <c r="I24" s="5"/>
      <c r="L24" s="5"/>
    </row>
    <row r="25" spans="1:12" ht="37.5" customHeight="1">
      <c r="A25" s="105" t="s">
        <v>44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13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81" customHeight="1">
      <c r="A27" s="105" t="s">
        <v>46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12" ht="12.75">
      <c r="B28" s="7"/>
      <c r="C28" s="7"/>
      <c r="D28" s="7"/>
      <c r="E28" s="7"/>
      <c r="I28" s="5" t="s">
        <v>3</v>
      </c>
      <c r="L28" s="5" t="s">
        <v>3</v>
      </c>
    </row>
    <row r="29" spans="2:12" ht="12.75">
      <c r="B29" s="27" t="s">
        <v>47</v>
      </c>
      <c r="C29" s="7"/>
      <c r="D29" s="7"/>
      <c r="E29" s="7"/>
      <c r="I29" s="5"/>
      <c r="L29" s="5"/>
    </row>
    <row r="31" spans="1:12" ht="51" customHeight="1">
      <c r="A31" s="90"/>
      <c r="B31" s="93" t="s">
        <v>90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12" ht="12.7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</sheetData>
  <sheetProtection/>
  <mergeCells count="5">
    <mergeCell ref="B31:L32"/>
    <mergeCell ref="A22:H22"/>
    <mergeCell ref="C2:G2"/>
    <mergeCell ref="A25:L25"/>
    <mergeCell ref="A27:L27"/>
  </mergeCells>
  <printOptions/>
  <pageMargins left="0.26" right="0.2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0"/>
  <dimension ref="A1:L34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4.00390625" style="0" customWidth="1"/>
    <col min="2" max="2" width="46.375" style="0" customWidth="1"/>
    <col min="3" max="3" width="13.125" style="0" customWidth="1"/>
    <col min="4" max="5" width="11.625" style="0" customWidth="1"/>
    <col min="6" max="6" width="4.875" style="0" customWidth="1"/>
    <col min="7" max="7" width="6.625" style="0" customWidth="1"/>
    <col min="8" max="8" width="7.875" style="0" customWidth="1"/>
    <col min="9" max="9" width="11.625" style="0" customWidth="1"/>
    <col min="10" max="10" width="5.25390625" style="0" customWidth="1"/>
    <col min="11" max="11" width="8.25390625" style="0" customWidth="1"/>
    <col min="12" max="12" width="11.75390625" style="0" customWidth="1"/>
  </cols>
  <sheetData>
    <row r="1" spans="1:5" ht="12.75">
      <c r="A1" s="9" t="s">
        <v>30</v>
      </c>
      <c r="B1" s="10"/>
      <c r="C1" s="58"/>
      <c r="D1" s="58"/>
      <c r="E1" s="58"/>
    </row>
    <row r="2" spans="1:9" ht="12.75">
      <c r="A2" s="1" t="s">
        <v>3</v>
      </c>
      <c r="B2" s="1" t="s">
        <v>3</v>
      </c>
      <c r="C2" s="1"/>
      <c r="D2" s="1"/>
      <c r="E2" s="1"/>
      <c r="I2" t="s">
        <v>3</v>
      </c>
    </row>
    <row r="3" spans="1:5" ht="13.5" customHeight="1">
      <c r="A3" s="1" t="s">
        <v>85</v>
      </c>
      <c r="B3" s="1"/>
      <c r="C3" s="1"/>
      <c r="D3" s="1"/>
      <c r="E3" s="1"/>
    </row>
    <row r="4" spans="1:12" ht="60">
      <c r="A4" s="53" t="s">
        <v>4</v>
      </c>
      <c r="B4" s="53" t="s">
        <v>19</v>
      </c>
      <c r="C4" s="54" t="s">
        <v>26</v>
      </c>
      <c r="D4" s="54" t="s">
        <v>66</v>
      </c>
      <c r="E4" s="54" t="s">
        <v>84</v>
      </c>
      <c r="F4" s="54" t="s">
        <v>18</v>
      </c>
      <c r="G4" s="54" t="s">
        <v>5</v>
      </c>
      <c r="H4" s="54" t="s">
        <v>6</v>
      </c>
      <c r="I4" s="54" t="s">
        <v>17</v>
      </c>
      <c r="J4" s="54" t="s">
        <v>7</v>
      </c>
      <c r="K4" s="54" t="s">
        <v>15</v>
      </c>
      <c r="L4" s="54" t="s">
        <v>16</v>
      </c>
    </row>
    <row r="5" spans="1:12" ht="12.75">
      <c r="A5" s="3"/>
      <c r="B5" s="3"/>
      <c r="C5" s="3"/>
      <c r="D5" s="3"/>
      <c r="E5" s="3"/>
      <c r="F5" s="3"/>
      <c r="G5" s="4" t="s">
        <v>10</v>
      </c>
      <c r="H5" s="4" t="s">
        <v>14</v>
      </c>
      <c r="I5" s="4" t="s">
        <v>11</v>
      </c>
      <c r="J5" s="4" t="s">
        <v>12</v>
      </c>
      <c r="K5" s="4" t="s">
        <v>13</v>
      </c>
      <c r="L5" s="4" t="s">
        <v>21</v>
      </c>
    </row>
    <row r="6" spans="1:12" ht="41.25" customHeight="1">
      <c r="A6" s="30">
        <v>1</v>
      </c>
      <c r="B6" s="47" t="s">
        <v>69</v>
      </c>
      <c r="C6" s="67"/>
      <c r="D6" s="67"/>
      <c r="E6" s="67"/>
      <c r="F6" s="68" t="s">
        <v>8</v>
      </c>
      <c r="G6" s="69">
        <v>1800</v>
      </c>
      <c r="H6" s="70"/>
      <c r="I6" s="71">
        <f aca="true" t="shared" si="0" ref="I6:I21">G6*H6</f>
        <v>0</v>
      </c>
      <c r="J6" s="72"/>
      <c r="K6" s="71">
        <f aca="true" t="shared" si="1" ref="K6:K21">I6*J6</f>
        <v>0</v>
      </c>
      <c r="L6" s="71">
        <f aca="true" t="shared" si="2" ref="L6:L21">I6+K6</f>
        <v>0</v>
      </c>
    </row>
    <row r="7" spans="1:12" ht="35.25" customHeight="1">
      <c r="A7" s="30">
        <v>2</v>
      </c>
      <c r="B7" s="67" t="s">
        <v>70</v>
      </c>
      <c r="C7" s="67"/>
      <c r="D7" s="67"/>
      <c r="E7" s="67"/>
      <c r="F7" s="68" t="s">
        <v>8</v>
      </c>
      <c r="G7" s="69">
        <v>50</v>
      </c>
      <c r="H7" s="70"/>
      <c r="I7" s="71">
        <f t="shared" si="0"/>
        <v>0</v>
      </c>
      <c r="J7" s="72"/>
      <c r="K7" s="71">
        <f t="shared" si="1"/>
        <v>0</v>
      </c>
      <c r="L7" s="71">
        <f t="shared" si="2"/>
        <v>0</v>
      </c>
    </row>
    <row r="8" spans="1:12" ht="60.75" customHeight="1">
      <c r="A8" s="30">
        <v>3</v>
      </c>
      <c r="B8" s="67" t="s">
        <v>71</v>
      </c>
      <c r="C8" s="67"/>
      <c r="D8" s="67"/>
      <c r="E8" s="67"/>
      <c r="F8" s="68" t="s">
        <v>8</v>
      </c>
      <c r="G8" s="73">
        <v>2</v>
      </c>
      <c r="H8" s="70"/>
      <c r="I8" s="71">
        <f t="shared" si="0"/>
        <v>0</v>
      </c>
      <c r="J8" s="72"/>
      <c r="K8" s="71">
        <f t="shared" si="1"/>
        <v>0</v>
      </c>
      <c r="L8" s="71">
        <f t="shared" si="2"/>
        <v>0</v>
      </c>
    </row>
    <row r="9" spans="1:12" s="57" customFormat="1" ht="36.75" customHeight="1">
      <c r="A9" s="43">
        <v>4</v>
      </c>
      <c r="B9" s="67" t="s">
        <v>72</v>
      </c>
      <c r="C9" s="67"/>
      <c r="D9" s="67"/>
      <c r="E9" s="67"/>
      <c r="F9" s="74" t="s">
        <v>8</v>
      </c>
      <c r="G9" s="75">
        <v>6</v>
      </c>
      <c r="H9" s="76"/>
      <c r="I9" s="71">
        <f t="shared" si="0"/>
        <v>0</v>
      </c>
      <c r="J9" s="72"/>
      <c r="K9" s="71">
        <f t="shared" si="1"/>
        <v>0</v>
      </c>
      <c r="L9" s="71">
        <f t="shared" si="2"/>
        <v>0</v>
      </c>
    </row>
    <row r="10" spans="1:12" s="22" customFormat="1" ht="30.75" customHeight="1">
      <c r="A10" s="38">
        <v>5</v>
      </c>
      <c r="B10" s="83" t="s">
        <v>86</v>
      </c>
      <c r="C10" s="83"/>
      <c r="D10" s="83"/>
      <c r="E10" s="83"/>
      <c r="F10" s="86" t="s">
        <v>8</v>
      </c>
      <c r="G10" s="69">
        <v>1</v>
      </c>
      <c r="H10" s="84"/>
      <c r="I10" s="88">
        <f t="shared" si="0"/>
        <v>0</v>
      </c>
      <c r="J10" s="92"/>
      <c r="K10" s="88">
        <f t="shared" si="1"/>
        <v>0</v>
      </c>
      <c r="L10" s="88">
        <f t="shared" si="2"/>
        <v>0</v>
      </c>
    </row>
    <row r="11" spans="1:12" s="59" customFormat="1" ht="37.5" customHeight="1">
      <c r="A11" s="89">
        <v>6</v>
      </c>
      <c r="B11" s="77" t="s">
        <v>73</v>
      </c>
      <c r="C11" s="77"/>
      <c r="D11" s="77"/>
      <c r="E11" s="77"/>
      <c r="F11" s="78" t="s">
        <v>8</v>
      </c>
      <c r="G11" s="79">
        <v>12</v>
      </c>
      <c r="H11" s="80"/>
      <c r="I11" s="81">
        <f t="shared" si="0"/>
        <v>0</v>
      </c>
      <c r="J11" s="72"/>
      <c r="K11" s="82">
        <f t="shared" si="1"/>
        <v>0</v>
      </c>
      <c r="L11" s="81">
        <f t="shared" si="2"/>
        <v>0</v>
      </c>
    </row>
    <row r="12" spans="1:12" ht="37.5" customHeight="1">
      <c r="A12" s="30">
        <v>7</v>
      </c>
      <c r="B12" s="83" t="s">
        <v>74</v>
      </c>
      <c r="C12" s="67"/>
      <c r="D12" s="67"/>
      <c r="E12" s="67"/>
      <c r="F12" s="68" t="s">
        <v>8</v>
      </c>
      <c r="G12" s="73">
        <v>4</v>
      </c>
      <c r="H12" s="84"/>
      <c r="I12" s="85">
        <f t="shared" si="0"/>
        <v>0</v>
      </c>
      <c r="J12" s="72"/>
      <c r="K12" s="71">
        <f t="shared" si="1"/>
        <v>0</v>
      </c>
      <c r="L12" s="85">
        <f t="shared" si="2"/>
        <v>0</v>
      </c>
    </row>
    <row r="13" spans="1:12" s="22" customFormat="1" ht="37.5" customHeight="1">
      <c r="A13" s="38">
        <v>8</v>
      </c>
      <c r="B13" s="83" t="s">
        <v>75</v>
      </c>
      <c r="C13" s="83"/>
      <c r="D13" s="83"/>
      <c r="E13" s="83"/>
      <c r="F13" s="86" t="s">
        <v>8</v>
      </c>
      <c r="G13" s="69">
        <v>1</v>
      </c>
      <c r="H13" s="84"/>
      <c r="I13" s="87">
        <f t="shared" si="0"/>
        <v>0</v>
      </c>
      <c r="J13" s="72"/>
      <c r="K13" s="88">
        <f t="shared" si="1"/>
        <v>0</v>
      </c>
      <c r="L13" s="87">
        <f t="shared" si="2"/>
        <v>0</v>
      </c>
    </row>
    <row r="14" spans="1:12" ht="37.5" customHeight="1">
      <c r="A14" s="30">
        <v>9</v>
      </c>
      <c r="B14" s="83" t="s">
        <v>76</v>
      </c>
      <c r="C14" s="67"/>
      <c r="D14" s="67"/>
      <c r="E14" s="67"/>
      <c r="F14" s="68" t="s">
        <v>8</v>
      </c>
      <c r="G14" s="73">
        <v>1</v>
      </c>
      <c r="H14" s="84"/>
      <c r="I14" s="85">
        <f t="shared" si="0"/>
        <v>0</v>
      </c>
      <c r="J14" s="72"/>
      <c r="K14" s="71">
        <f t="shared" si="1"/>
        <v>0</v>
      </c>
      <c r="L14" s="85">
        <f t="shared" si="2"/>
        <v>0</v>
      </c>
    </row>
    <row r="15" spans="1:12" ht="37.5" customHeight="1">
      <c r="A15" s="30">
        <v>10</v>
      </c>
      <c r="B15" s="83" t="s">
        <v>77</v>
      </c>
      <c r="C15" s="67"/>
      <c r="D15" s="67"/>
      <c r="E15" s="67"/>
      <c r="F15" s="68" t="s">
        <v>8</v>
      </c>
      <c r="G15" s="73">
        <v>1</v>
      </c>
      <c r="H15" s="84"/>
      <c r="I15" s="85">
        <f t="shared" si="0"/>
        <v>0</v>
      </c>
      <c r="J15" s="72"/>
      <c r="K15" s="71">
        <f t="shared" si="1"/>
        <v>0</v>
      </c>
      <c r="L15" s="85">
        <f t="shared" si="2"/>
        <v>0</v>
      </c>
    </row>
    <row r="16" spans="1:12" s="22" customFormat="1" ht="37.5" customHeight="1">
      <c r="A16" s="38">
        <v>11</v>
      </c>
      <c r="B16" s="77" t="s">
        <v>78</v>
      </c>
      <c r="C16" s="83"/>
      <c r="D16" s="83"/>
      <c r="E16" s="83"/>
      <c r="F16" s="86" t="s">
        <v>8</v>
      </c>
      <c r="G16" s="69">
        <v>2</v>
      </c>
      <c r="H16" s="84"/>
      <c r="I16" s="87">
        <f t="shared" si="0"/>
        <v>0</v>
      </c>
      <c r="J16" s="72"/>
      <c r="K16" s="88">
        <f t="shared" si="1"/>
        <v>0</v>
      </c>
      <c r="L16" s="87">
        <f t="shared" si="2"/>
        <v>0</v>
      </c>
    </row>
    <row r="17" spans="1:12" ht="37.5" customHeight="1">
      <c r="A17" s="30">
        <v>12</v>
      </c>
      <c r="B17" s="83" t="s">
        <v>79</v>
      </c>
      <c r="C17" s="67"/>
      <c r="D17" s="67"/>
      <c r="E17" s="67"/>
      <c r="F17" s="68" t="s">
        <v>8</v>
      </c>
      <c r="G17" s="73">
        <v>2</v>
      </c>
      <c r="H17" s="84"/>
      <c r="I17" s="85">
        <f t="shared" si="0"/>
        <v>0</v>
      </c>
      <c r="J17" s="72"/>
      <c r="K17" s="71">
        <f t="shared" si="1"/>
        <v>0</v>
      </c>
      <c r="L17" s="85">
        <f t="shared" si="2"/>
        <v>0</v>
      </c>
    </row>
    <row r="18" spans="1:12" s="22" customFormat="1" ht="37.5" customHeight="1">
      <c r="A18" s="38">
        <v>13</v>
      </c>
      <c r="B18" s="77" t="s">
        <v>80</v>
      </c>
      <c r="C18" s="83"/>
      <c r="D18" s="83"/>
      <c r="E18" s="83"/>
      <c r="F18" s="86" t="s">
        <v>8</v>
      </c>
      <c r="G18" s="69">
        <v>2</v>
      </c>
      <c r="H18" s="84"/>
      <c r="I18" s="87">
        <f t="shared" si="0"/>
        <v>0</v>
      </c>
      <c r="J18" s="72"/>
      <c r="K18" s="88">
        <f t="shared" si="1"/>
        <v>0</v>
      </c>
      <c r="L18" s="87">
        <f t="shared" si="2"/>
        <v>0</v>
      </c>
    </row>
    <row r="19" spans="1:12" s="22" customFormat="1" ht="55.5" customHeight="1">
      <c r="A19" s="38">
        <v>14</v>
      </c>
      <c r="B19" s="77" t="s">
        <v>87</v>
      </c>
      <c r="C19" s="83"/>
      <c r="D19" s="83"/>
      <c r="E19" s="83"/>
      <c r="F19" s="86" t="s">
        <v>8</v>
      </c>
      <c r="G19" s="69">
        <v>1</v>
      </c>
      <c r="H19" s="88"/>
      <c r="I19" s="87">
        <f t="shared" si="0"/>
        <v>0</v>
      </c>
      <c r="J19" s="92"/>
      <c r="K19" s="88">
        <f t="shared" si="1"/>
        <v>0</v>
      </c>
      <c r="L19" s="87">
        <f t="shared" si="2"/>
        <v>0</v>
      </c>
    </row>
    <row r="20" spans="1:12" s="22" customFormat="1" ht="40.5" customHeight="1">
      <c r="A20" s="38">
        <v>15</v>
      </c>
      <c r="B20" s="77" t="s">
        <v>88</v>
      </c>
      <c r="C20" s="83"/>
      <c r="D20" s="83"/>
      <c r="E20" s="83"/>
      <c r="F20" s="86" t="s">
        <v>8</v>
      </c>
      <c r="G20" s="69">
        <v>1</v>
      </c>
      <c r="H20" s="88"/>
      <c r="I20" s="87">
        <f t="shared" si="0"/>
        <v>0</v>
      </c>
      <c r="J20" s="92"/>
      <c r="K20" s="88">
        <f t="shared" si="1"/>
        <v>0</v>
      </c>
      <c r="L20" s="87">
        <f t="shared" si="2"/>
        <v>0</v>
      </c>
    </row>
    <row r="21" spans="1:12" s="22" customFormat="1" ht="42" customHeight="1">
      <c r="A21" s="38">
        <v>16</v>
      </c>
      <c r="B21" s="77" t="s">
        <v>89</v>
      </c>
      <c r="C21" s="83"/>
      <c r="D21" s="83"/>
      <c r="E21" s="83"/>
      <c r="F21" s="86" t="s">
        <v>8</v>
      </c>
      <c r="G21" s="69">
        <v>1</v>
      </c>
      <c r="H21" s="88"/>
      <c r="I21" s="87">
        <f t="shared" si="0"/>
        <v>0</v>
      </c>
      <c r="J21" s="92"/>
      <c r="K21" s="88">
        <f t="shared" si="1"/>
        <v>0</v>
      </c>
      <c r="L21" s="87">
        <f t="shared" si="2"/>
        <v>0</v>
      </c>
    </row>
    <row r="22" spans="1:12" ht="20.25" customHeight="1">
      <c r="A22" s="94" t="s">
        <v>9</v>
      </c>
      <c r="B22" s="95"/>
      <c r="C22" s="95"/>
      <c r="D22" s="95"/>
      <c r="E22" s="95"/>
      <c r="F22" s="95"/>
      <c r="G22" s="95"/>
      <c r="H22" s="95"/>
      <c r="I22" s="12">
        <f>SUM(I6:I21)</f>
        <v>0</v>
      </c>
      <c r="J22" s="2"/>
      <c r="K22" s="60"/>
      <c r="L22" s="12">
        <f>SUM(L6:L21)</f>
        <v>0</v>
      </c>
    </row>
    <row r="23" spans="1:12" ht="20.25" customHeight="1">
      <c r="A23" s="15"/>
      <c r="B23" s="15"/>
      <c r="C23" s="15"/>
      <c r="D23" s="15"/>
      <c r="E23" s="15"/>
      <c r="F23" s="15"/>
      <c r="G23" s="15"/>
      <c r="H23" s="15"/>
      <c r="I23" s="16"/>
      <c r="J23" s="2"/>
      <c r="K23" s="61"/>
      <c r="L23" s="16"/>
    </row>
    <row r="24" spans="1:12" ht="20.25" customHeight="1">
      <c r="A24" s="15"/>
      <c r="B24" s="62" t="s">
        <v>93</v>
      </c>
      <c r="C24" s="15"/>
      <c r="D24" s="15"/>
      <c r="E24" s="15"/>
      <c r="F24" s="15"/>
      <c r="G24" s="15"/>
      <c r="H24" s="15"/>
      <c r="I24" s="16"/>
      <c r="J24" s="2"/>
      <c r="K24" s="61"/>
      <c r="L24" s="16"/>
    </row>
    <row r="25" spans="1:12" ht="20.25" customHeight="1">
      <c r="A25" s="109" t="s">
        <v>91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20.25" customHeight="1">
      <c r="A26" s="15"/>
      <c r="B26" s="15"/>
      <c r="C26" s="15"/>
      <c r="D26" s="15"/>
      <c r="E26" s="15"/>
      <c r="F26" s="15"/>
      <c r="G26" s="15"/>
      <c r="H26" s="15"/>
      <c r="I26" s="16"/>
      <c r="J26" s="2"/>
      <c r="K26" s="61"/>
      <c r="L26" s="16"/>
    </row>
    <row r="27" spans="1:12" ht="20.25" customHeight="1">
      <c r="A27" s="15"/>
      <c r="B27" s="62" t="s">
        <v>81</v>
      </c>
      <c r="C27" s="15"/>
      <c r="D27" s="15"/>
      <c r="E27" s="15"/>
      <c r="F27" s="15"/>
      <c r="G27" s="15"/>
      <c r="H27" s="15"/>
      <c r="I27" s="16"/>
      <c r="J27" s="2"/>
      <c r="K27" s="61"/>
      <c r="L27" s="16"/>
    </row>
    <row r="28" spans="1:12" ht="63.75" customHeight="1">
      <c r="A28" s="107" t="s">
        <v>83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1:12" ht="9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5" customHeight="1">
      <c r="A30" s="63"/>
      <c r="B30" s="64" t="s">
        <v>82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9:12" ht="12.75">
      <c r="I31" s="5" t="s">
        <v>3</v>
      </c>
      <c r="L31" s="5" t="s">
        <v>3</v>
      </c>
    </row>
    <row r="32" spans="2:12" ht="12.75" customHeight="1">
      <c r="B32" s="93" t="s">
        <v>90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 ht="42.75" customHeight="1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ht="12.75">
      <c r="B34" s="22"/>
    </row>
  </sheetData>
  <mergeCells count="4">
    <mergeCell ref="B32:L33"/>
    <mergeCell ref="A22:H22"/>
    <mergeCell ref="A28:L28"/>
    <mergeCell ref="A25:L25"/>
  </mergeCells>
  <printOptions/>
  <pageMargins left="0.16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2015-07-09T10:06:23Z</cp:lastPrinted>
  <dcterms:created xsi:type="dcterms:W3CDTF">2004-07-09T07:59:18Z</dcterms:created>
  <dcterms:modified xsi:type="dcterms:W3CDTF">2015-07-10T11:12:49Z</dcterms:modified>
  <cp:category/>
  <cp:version/>
  <cp:contentType/>
  <cp:contentStatus/>
</cp:coreProperties>
</file>