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kiet 1 " sheetId="1" r:id="rId1"/>
    <sheet name="pakiet 2 " sheetId="2" r:id="rId2"/>
    <sheet name="pakiet 3" sheetId="3" r:id="rId3"/>
    <sheet name="pakiet 4" sheetId="4" r:id="rId4"/>
    <sheet name="pakiet 5" sheetId="5" r:id="rId5"/>
    <sheet name="pakiet 6 " sheetId="6" r:id="rId6"/>
    <sheet name="pakiet 7" sheetId="7" r:id="rId7"/>
  </sheets>
  <externalReferences>
    <externalReference r:id="rId10"/>
    <externalReference r:id="rId11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(#REF!,#REF!)</definedName>
    <definedName name="CA">#REF!</definedName>
    <definedName name="Calimat">(#REF!,#REF!,#REF!,#REF!,#REF!)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(#REF!,#REF!,#REF!,#REF!)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(#REF!,#REF!,#REF!)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jjjjjjjjjjjjjjjjjjjjjjjjjjjjjjjjjjjjjjjjj">#REF!,#REF!</definedName>
    <definedName name="KC">#REF!</definedName>
    <definedName name="KC_Vtk2">#REF!</definedName>
    <definedName name="KC_Vtk2c">#REF!</definedName>
    <definedName name="Kod_ref">#REF!</definedName>
    <definedName name="Kone_I">(#REF!,#REF!)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badan_chromogen">#REF!</definedName>
    <definedName name="L_badan_odczynnik">#REF!</definedName>
    <definedName name="L_testów">#REF!</definedName>
    <definedName name="LDLDirectKalibrator">#REF!</definedName>
    <definedName name="LyotrolN_P">(#REF!,#REF!,#REF!)</definedName>
    <definedName name="Mikro">#REF!</definedName>
    <definedName name="Nortrol_Abtrol">(#REF!,#REF!)</definedName>
    <definedName name="_xlnm.Print_Area" localSheetId="0">'pakiet 1 '!$A$1:$M$17</definedName>
    <definedName name="_xlnm.Print_Area" localSheetId="1">'pakiet 2 '!$A$1:$M$35</definedName>
    <definedName name="_xlnm.Print_Area" localSheetId="2">'pakiet 3'!$A$1:$M$24</definedName>
    <definedName name="_xlnm.Print_Area" localSheetId="3">'pakiet 4'!$A$1:$M$30</definedName>
    <definedName name="_xlnm.Print_Area" localSheetId="4">'pakiet 5'!$A$1:$M$16</definedName>
    <definedName name="_xlnm.Print_Area" localSheetId="5">'pakiet 6 '!$A$1:$M$18</definedName>
    <definedName name="Protiline_CRP_Kal">#REF!</definedName>
    <definedName name="Protiline_Kontrol">(#REF!,#REF!,#REF!)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(#REF!,#REF!,#REF!,#REF!)</definedName>
    <definedName name="Specitrol_Nortrol_Abtrol">(#REF!,#REF!,#REF!)</definedName>
    <definedName name="StwkaVAT">#REF!</definedName>
    <definedName name="SUMA_oferty">#REF!</definedName>
    <definedName name="TDM_Cal_Set_A">(#REF!,#REF!)</definedName>
    <definedName name="TDM_Cal_Set_B">(#REF!,#REF!)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_B1DC22CD_C55B_4B8C_80CB_783EEEE7A8C4_.wvu.PrintArea" localSheetId="0" hidden="1">'pakiet 1 '!$A$1:$M$17</definedName>
    <definedName name="Z_B1DC22CD_C55B_4B8C_80CB_783EEEE7A8C4_.wvu.PrintArea" localSheetId="1" hidden="1">'pakiet 2 '!$A$1:$M$35</definedName>
    <definedName name="Z_B1DC22CD_C55B_4B8C_80CB_783EEEE7A8C4_.wvu.PrintArea" localSheetId="2" hidden="1">'pakiet 3'!$A$1:$M$24</definedName>
    <definedName name="Z_B1DC22CD_C55B_4B8C_80CB_783EEEE7A8C4_.wvu.PrintArea" localSheetId="3" hidden="1">'pakiet 4'!$A$1:$M$30</definedName>
    <definedName name="Z_B1DC22CD_C55B_4B8C_80CB_783EEEE7A8C4_.wvu.PrintArea" localSheetId="4" hidden="1">'pakiet 5'!$A$1:$M$16</definedName>
    <definedName name="Z_B1DC22CD_C55B_4B8C_80CB_783EEEE7A8C4_.wvu.PrintArea" localSheetId="5" hidden="1">'pakiet 6 '!$A$1:$M$18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<sst xmlns="http://schemas.openxmlformats.org/spreadsheetml/2006/main" count="320" uniqueCount="110">
  <si>
    <t xml:space="preserve"> </t>
  </si>
  <si>
    <t>Załącznik 2  -  FORMULARZ CENOWY</t>
  </si>
  <si>
    <t xml:space="preserve">Pakiet nr 1    -  nakłuwacze i kuwety  </t>
  </si>
  <si>
    <t>L.p.</t>
  </si>
  <si>
    <t>Nazwa artykułu</t>
  </si>
  <si>
    <t>Najmniejsze
oferowane opakowanie zbiorcze 
zawiera szt.</t>
  </si>
  <si>
    <t>Numer katalogowy</t>
  </si>
  <si>
    <t>Jedn. miary</t>
  </si>
  <si>
    <t>Ilość</t>
  </si>
  <si>
    <t xml:space="preserve">Cena netto
za szt.  </t>
  </si>
  <si>
    <t>Wartość netto stanowiąca iloczyn                           A X B = C</t>
  </si>
  <si>
    <t>VAT%</t>
  </si>
  <si>
    <t>Kwota VAT</t>
  </si>
  <si>
    <t>Wartość brutto stanowiąca sumę                     C + E = F</t>
  </si>
  <si>
    <t>A</t>
  </si>
  <si>
    <t>B</t>
  </si>
  <si>
    <t>C</t>
  </si>
  <si>
    <t>D</t>
  </si>
  <si>
    <t>E</t>
  </si>
  <si>
    <t>F</t>
  </si>
  <si>
    <t>1.</t>
  </si>
  <si>
    <t>Kuweta makro z dwiema ściankami optycznie gładkimi o poj. 4 ml lub 4,5 ml, gładkie ścianki bez zarysowań i zanieczyszczeń</t>
  </si>
  <si>
    <t>szt.</t>
  </si>
  <si>
    <t>2.</t>
  </si>
  <si>
    <t>3.</t>
  </si>
  <si>
    <t>RAZEM</t>
  </si>
  <si>
    <t>Pakiet nr 2 -  probówki, pipety, ezy.</t>
  </si>
  <si>
    <t xml:space="preserve">Cena netto 
za szt. </t>
  </si>
  <si>
    <t>Wartość netto stanowiąca iloczyn         
    A X B = C</t>
  </si>
  <si>
    <t xml:space="preserve">Pipety pasterowskie jednorazowe jałowe o poj. 1 ml, długość 145 ÷150 mm, podziałka 0,25 ml </t>
  </si>
  <si>
    <t xml:space="preserve">Pipety pasterowskie jednorazowe nie  jałowe o poj. 1 ml, długość 145 ÷150 mm, podziałka 0,25 ml </t>
  </si>
  <si>
    <t>Probówka o poj. 10 ml , stożkowa z PS</t>
  </si>
  <si>
    <t xml:space="preserve">Probówka z PS  o poj. 10 ÷ 11 ml okrągłodenna pusta, bez znacznika </t>
  </si>
  <si>
    <t>Korek do probówki z poz. 10</t>
  </si>
  <si>
    <t>Probówka plastikowa sterylna z korkiem  o pojemności 10 ÷ 11 ml do pobierania płynu mózgowordzeniowego</t>
  </si>
  <si>
    <t>Korek do probówki z poz. 18</t>
  </si>
  <si>
    <t xml:space="preserve">Cena  netto za szt. </t>
  </si>
  <si>
    <t>Wartość netto stanowiąca iloczyn             A X B = C</t>
  </si>
  <si>
    <t xml:space="preserve">Probówka MINI do badań parazytologicznych  </t>
  </si>
  <si>
    <t xml:space="preserve">  </t>
  </si>
  <si>
    <t>Wymagania dotyczące produktu z poz .1:
1) Zestawy 1x użytku bez konieczności mycia,  2) Probówki gotowe do użycia,  3) Probówki zawierają; utrwalacz- formalinę i triton jako surfaktant w ilosci nie wiekszej niż 2,5 ml
4) Obecne trójwymiarowe filtry umożliwiające łatwą separację jaj, larw, cyst i oocyst pasożytów, 5) Duża klarownosć preparatów, 6) Mała objetość próbki, 
7) Zestaw zawiera octan etylu, 8) Probówki kompatybilne z automatyczną stacją roboczą tego samego producenta.</t>
  </si>
  <si>
    <t>J.m.</t>
  </si>
  <si>
    <t>Cena netto za 1 opakowanie/szt.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</si>
  <si>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</si>
  <si>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</si>
  <si>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</si>
  <si>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</si>
  <si>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 xml:space="preserve"> Cylinder miarowy szklany 
o poj. 50 ml</t>
  </si>
  <si>
    <t xml:space="preserve"> Cylinder miarowy szklany 
o poj. 100 ml</t>
  </si>
  <si>
    <t xml:space="preserve">Cylinder miarowy szklany 
o poj. 500 ml </t>
  </si>
  <si>
    <t>4.</t>
  </si>
  <si>
    <t>5.</t>
  </si>
  <si>
    <t>Kolba stożkowa - Erlenmeyera wąska  szyjka poj.  250 ml</t>
  </si>
  <si>
    <t>6.</t>
  </si>
  <si>
    <t>Kolba stożkowa - Erlenmeyera wąska  szyjka poj.  500 ml</t>
  </si>
  <si>
    <t>7.</t>
  </si>
  <si>
    <t>8.</t>
  </si>
  <si>
    <t>Probówki szklane o poj. 4-5 ml 
 ( 12 x 75 )  okrągłodenne</t>
  </si>
  <si>
    <t>9.</t>
  </si>
  <si>
    <t>Szkiełka podstawowe cięte          
  ( a 50 szt.)</t>
  </si>
  <si>
    <t>op.</t>
  </si>
  <si>
    <t>10.</t>
  </si>
  <si>
    <t>Szkiełka podstawowe z matowym polem  do opisu ( a 50 szt )</t>
  </si>
  <si>
    <t>11.</t>
  </si>
  <si>
    <t>Szkiełka nakrywkowe  24 x 24 
( a 100 szt)</t>
  </si>
  <si>
    <t>Zlewka niska z wylewem szklana
 o poj. 250 ml</t>
  </si>
  <si>
    <t>Zlewka niska z wylewem szklana 
o poj. 100 ml</t>
  </si>
  <si>
    <t>Cena netto za szt.</t>
  </si>
  <si>
    <t xml:space="preserve">Mikroprobówka do pobierania krwi o poj. 600ul.  do separacji surowicy. </t>
  </si>
  <si>
    <t xml:space="preserve">Mikroprobówka  do pobierania krwi o poj. 600ul. do surowicy z żelem. </t>
  </si>
  <si>
    <t xml:space="preserve">Mikroprobówka  z EDTA do pobierania krwi o poj. 500ul. </t>
  </si>
  <si>
    <t>Probówki  z PS o poj. 3 ml,  ze znacznikiem
 1-2 ml, Ø 12x55 mm.</t>
  </si>
  <si>
    <t>Ezy bakteriologiczne jednorazowe jałowe,  o poj. 1 ul</t>
  </si>
  <si>
    <t>Ezy bakteriologiczne jednorazowe jałowe,o poj. 10 ul</t>
  </si>
  <si>
    <r>
      <t>Płytki Petriego jednorazowego użytku  sterylne  bez wentylacji
Ø 80 mm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>lub Ø 90 mm</t>
    </r>
  </si>
  <si>
    <r>
      <t xml:space="preserve">Standardowa końcówka </t>
    </r>
    <r>
      <rPr>
        <sz val="9"/>
        <color indexed="8"/>
        <rFont val="Arial"/>
        <family val="2"/>
      </rPr>
      <t>do pipet o poj. do 200 ul typ Eppendorf</t>
    </r>
  </si>
  <si>
    <r>
      <t xml:space="preserve">Standardowa końcówka </t>
    </r>
    <r>
      <rPr>
        <sz val="9"/>
        <color indexed="8"/>
        <rFont val="Arial"/>
        <family val="2"/>
      </rPr>
      <t xml:space="preserve"> do pipet o poj. do 1000 ul typ Eppendorf</t>
    </r>
  </si>
  <si>
    <t>Płyty do oznaczeń grup krwi jednorazowe na 8 otworów w poziomie, bezbarwne, ze specjalnym rowkiem usztywniającym.</t>
  </si>
  <si>
    <t>Zamawiający wymaga aby cały asortyment z pakietu pochodził od jednego producenta.
Wszystkie korki probówek oznaczone kodem barwnym  zgodnym ze standardami międzynarodowymi w zależności od dodanej substancji.</t>
  </si>
  <si>
    <t>Igła dwuostrzowa do próżniowego pobierania krwi, kompatybilna z probówką próżniową i uchwytem w rozmiarach:         
0,7mm ; 0,8mm ; 0,9mm</t>
  </si>
  <si>
    <t>Uchwyt do igły dwuostrzowej i probówki próżniowej.</t>
  </si>
  <si>
    <t>Statyw OB.- kompatybilny z probówką do próżniowego pobierania krwi, do oznaczania OB  z poz. 8</t>
  </si>
  <si>
    <t>Nakłuwacz automatyczny w kształcie litery T igłowy - głębokość nakłucia 2,4 mm o średnicy igły 0,8mm</t>
  </si>
  <si>
    <t>Nakłuwacz automatyczny w kształcie litery  T igłowy - głębokość nakłucia 1,8 mm o średnicy igły 0,8mm</t>
  </si>
  <si>
    <t>Pipeta do OB., kopatybilna z probówką do oznaczania OB. z poz 8</t>
  </si>
  <si>
    <t>8a</t>
  </si>
  <si>
    <t>Nazwa handlowa</t>
  </si>
  <si>
    <t>Producent</t>
  </si>
  <si>
    <t>UWAGA!
Brak wypełnienia kolumny -Numer katalogowy-,-Nazwa handlowa-,-Producent- wymaganymi informacjami spowoduje odrzucenie oferty na podstawie art. 89 ust. 1 pkt 2 Pzp. W przypadku nie stosowania u danego Wykonawcy numeru katalogowego należy zaznaczyć to w formularzu cenowym zapisem np.: nie stosuje. W przypadku, gdy nazwa handlowa zaoferowanych artykułów pokrywa się z nazwą podaną przez Zamawiajacego należy wpisać zwrot - Jak u Zamawiającego -.</t>
  </si>
  <si>
    <r>
      <t>UWAGA!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Brak wypełnienia kolumny -Numer katalogowy-,-Nazwa handlowa-,-Producent- wymaganymi informacjami spowoduje odrzucenie oferty na podstawie art. 89 ust. 1 pkt 2 Pzp. W przypadku nie stosowania u danego Wykonawcy numeru katalogowego należy zaznaczyć to w formularzu cenowym zapisem np.: nie stosuje. W przypadku, gdy nazwa handlowa zaoferowanych artykułów pokrywa się z nazwą podaną przez Zamawiajacego należy wpisać zwrot - Jak u Zamawiającego -.</t>
    </r>
  </si>
  <si>
    <t>Kapilary do gazometrii o poj.
100 ul, lub 125 ul, lub  130 ul z heparyną sodową</t>
  </si>
  <si>
    <r>
      <t>Zamawiający dopuszcza:</t>
    </r>
    <r>
      <rPr>
        <sz val="10"/>
        <rFont val="Arial"/>
        <family val="2"/>
      </rPr>
      <t xml:space="preserve">
 w poz. 1 i 2 ezy jałowe pakowane pojedyńczo lub maksymalnie do 10 szt.
 w poz. 3 pipety jałowe pakowane pojedyńczo lub maksymalnie do 5 szt.. </t>
    </r>
  </si>
  <si>
    <t>PAKIET  NR  3 - Szkło laboratoryjne</t>
  </si>
  <si>
    <t>Pakiet nr 4 - Probówki i akcesoria – próżniowy system zamknięty.</t>
  </si>
  <si>
    <t>PAKIET  NR 5 - kapilary do gazometrii</t>
  </si>
  <si>
    <t>Pakiet nr 6 - Probówki i akcesoria – mikrometoda.</t>
  </si>
  <si>
    <t>Pakiet nr 7 - Probówka parazytologiczna</t>
  </si>
  <si>
    <r>
      <t>Zamawiający wymaga</t>
    </r>
    <r>
      <rPr>
        <sz val="10"/>
        <rFont val="Arial"/>
        <family val="2"/>
      </rPr>
      <t xml:space="preserve"> aby:
Wszystkie   elementy   systemu mają pochodzić od jednego producenta/wytwórcy. W przypadku gdy elementy systemu nie pochodzą od  jednego  producenta  wymagane  jest  oświadczenie  podmiotu  wprowadzającego  produkty  na  rynek,  w którym   to   oświadczeniu   potwierdza   się, że   zweryfikowano   wzajemną kompatybilność wyrobów medycznych. Wszystkie elementy systemu muszą być do siebie wzajemnie dopasowane, współpracować ze sobą w sposób bezawaryjny i zapewniać, aby proces pobierania materiału biologicznego był w 100% bezpieczny dla osób, którym pobiera się materiał biologiczny i osób pobierających. 
Możliwość powtórnego użycia probówek bez utraty próżni - korki w probówkach utrzymują próżnię i zapewniają możliwość „dobrania” krwi przy kolejnym przekłuciu 
Zamknięcie probówek umożliwiające ich wielokrotne zamykanie i otwieranie. 
Wszystkie probówki wyposażone w etykietę na której jest umieszczony znacznik pobierania krwi  wyznaczający zakres tolerancji +/- 10 procent 
Wszystkie korki probówek oznaczone kodem barwnym  zgodnym ze standardami międzynarodowymi w zależności od dodanej substancji.
Dostawca zobowiązuje się przeprowadzić co najmniej 3 szkolenia na oddziałach szpitalnych na własny koszt w terminie podanym przez zamawiającego po 
zawarciu umowy.</t>
    </r>
  </si>
  <si>
    <t>Probówka do próżniowego pobierania krwi w systemie zamkniętym o pojemności  na 9 ml krwi (+/- 10%). Do separacji surowicy.</t>
  </si>
  <si>
    <t>Probówka do próżniowego pobierania krwi w systemie zamkniętym o pojemności na 4 ml krwi (+/- 10%).  Do separacji surowicy.</t>
  </si>
  <si>
    <t>Probówka do próżniowego pobierania krwi w systemie zamkniętym o pojemności na 1 ml krwi (+/- 10%), 
z EDTA do hematologii.</t>
  </si>
  <si>
    <t>Probówka do próżniowego pobierania krwi w systemie zamkniętym o pojemności na 2 ml krwi (+/- 10%). 
z EDTA do hematologii.</t>
  </si>
  <si>
    <t xml:space="preserve">Probówka do próżniowego pobierania krwi w systemie zamkniętym o pojemności na 4 ml krwi (+/- 10%)  
z heparyną sodową.  </t>
  </si>
  <si>
    <t>Probówka do próżniowego pobierania krwi w systemie zamkniętym o pojemności na 1 ml krwi (+/- 10%). 
do koagulologii, 3,2% cytrynian sodowy kompatybilna z aparatem SYSMEX CS-2100I</t>
  </si>
  <si>
    <t>Probówka do próżniowego pobierania krwi w systemie zamkniętym o pojemności na 2 ml krwi (+/- 10%),
do koagulologii, 3,2% cytrynian sodowy kompatybilna z aparatem SYSMEX CS-2100I</t>
  </si>
  <si>
    <t xml:space="preserve">Probówka do próżniowego pobierania krwi w systemie zamkniętym (odzczyt liniowy) o pojemności na 2 ml krwi (+/- 10%), do oznaczania OB. </t>
  </si>
  <si>
    <t>Probówka do próżniowego pobierania krwi w systemiemie zamkniętym o pojemności na 2 ml krwi (+/- 10%), z fluorkirm sodu</t>
  </si>
  <si>
    <t>Probówka do próżniowego pobierania krwi w systemiemie zamkniętym o pojemności na 6 ml krwi (+/- 10%)
Do prób krzyżowych z osocza.</t>
  </si>
  <si>
    <t>Uchwyt do igły dwuostrzowej z nasadką typu Luer.
Pakowany sterylnie, gotowy do użycia.</t>
  </si>
  <si>
    <t>Probówki z płynem do liczenia retikulocytów
 na 100 - 120, lub 50-100 mikrolitra krwi</t>
  </si>
</sst>
</file>

<file path=xl/styles.xml><?xml version="1.0" encoding="utf-8"?>
<styleSheet xmlns="http://schemas.openxmlformats.org/spreadsheetml/2006/main">
  <numFmts count="4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&quot; zł&quot;;[Red]\-#,##0.0000&quot; zł&quot;"/>
    <numFmt numFmtId="165" formatCode="#,##0.00&quot; zł&quot;"/>
    <numFmt numFmtId="166" formatCode="#,##0.00\ [$€-1];[Red]\-#,##0.00\ [$€-1]"/>
    <numFmt numFmtId="167" formatCode="#,##0.000&quot; zł&quot;;[Red]\-#,##0.000&quot; zł&quot;"/>
    <numFmt numFmtId="168" formatCode="#,##0.00&quot; zł&quot;;[Red]\-#,##0.00&quot; zł&quot;"/>
    <numFmt numFmtId="169" formatCode="#,##0.000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#,##0.00_ ;[Red]\-#,##0.00\ "/>
    <numFmt numFmtId="179" formatCode="#,##0.0000"/>
    <numFmt numFmtId="180" formatCode="#,##0.0"/>
    <numFmt numFmtId="181" formatCode="#,##0.0000\ &quot;zł&quot;;[Red]\-#,##0.0000\ &quot;zł&quot;"/>
    <numFmt numFmtId="182" formatCode="#,##0.00\ &quot;zł&quot;"/>
    <numFmt numFmtId="183" formatCode="#\ ?/?"/>
    <numFmt numFmtId="184" formatCode="0.000"/>
    <numFmt numFmtId="185" formatCode="[$-415]d\ mmmm\ yyyy"/>
    <numFmt numFmtId="186" formatCode="#,##0.0000_ ;[Red]\-#,##0.0000\ "/>
    <numFmt numFmtId="187" formatCode="#,##0.0000\ [$€-1];[Red]\-#,##0.0000\ [$€-1]"/>
    <numFmt numFmtId="188" formatCode="0.0000"/>
    <numFmt numFmtId="189" formatCode="&quot;Tak&quot;;&quot;Tak&quot;;&quot;Nie&quot;"/>
    <numFmt numFmtId="190" formatCode="&quot;Prawda&quot;;&quot;Prawda&quot;;&quot;Fałsz&quot;"/>
    <numFmt numFmtId="191" formatCode="&quot;Włączone&quot;;&quot;Włączone&quot;;&quot;Wyłączone&quot;"/>
    <numFmt numFmtId="192" formatCode="[$€-2]\ #,##0.00_);[Red]\([$€-2]\ #,##0.00\)"/>
    <numFmt numFmtId="193" formatCode="#,##0.0000\ &quot;zł&quot;"/>
    <numFmt numFmtId="194" formatCode="0.0%"/>
    <numFmt numFmtId="195" formatCode="#,##0.000\ &quot;zł&quot;;[Red]\-#,##0.000\ &quot;zł&quot;"/>
    <numFmt numFmtId="196" formatCode="#,##0\ [$€-1];[Red]\-#,##0\ [$€-1]"/>
    <numFmt numFmtId="197" formatCode="#,##0\ &quot;zł&quot;"/>
    <numFmt numFmtId="198" formatCode="_(* #,##0.00_);_(* \(#,##0.00\);_(* &quot;-&quot;??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#,##0_ ;[Red]\-#,##0\ "/>
  </numFmts>
  <fonts count="3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63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sz val="9"/>
      <name val="Arial CE"/>
      <family val="2"/>
    </font>
    <font>
      <sz val="9"/>
      <color indexed="8"/>
      <name val="Arial CE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>
      <alignment/>
      <protection/>
    </xf>
    <xf numFmtId="0" fontId="2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 vertical="top"/>
      <protection/>
    </xf>
    <xf numFmtId="0" fontId="12" fillId="0" borderId="0">
      <alignment/>
      <protection/>
    </xf>
    <xf numFmtId="0" fontId="13" fillId="20" borderId="1" applyNumberFormat="0" applyAlignment="0" applyProtection="0"/>
    <xf numFmtId="0" fontId="30" fillId="0" borderId="0" applyNumberFormat="0" applyFill="0" applyBorder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20" borderId="10" xfId="0" applyFont="1" applyFill="1" applyBorder="1" applyAlignment="1">
      <alignment wrapText="1"/>
    </xf>
    <xf numFmtId="0" fontId="21" fillId="20" borderId="10" xfId="0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9" fillId="24" borderId="0" xfId="0" applyFont="1" applyFill="1" applyAlignment="1">
      <alignment wrapText="1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24" borderId="0" xfId="0" applyFont="1" applyFill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21" fillId="0" borderId="10" xfId="0" applyFont="1" applyBorder="1" applyAlignment="1">
      <alignment vertical="center" wrapText="1"/>
    </xf>
    <xf numFmtId="0" fontId="21" fillId="20" borderId="10" xfId="0" applyFont="1" applyFill="1" applyBorder="1" applyAlignment="1">
      <alignment wrapText="1"/>
    </xf>
    <xf numFmtId="0" fontId="12" fillId="0" borderId="0" xfId="54">
      <alignment/>
      <protection/>
    </xf>
    <xf numFmtId="0" fontId="12" fillId="0" borderId="0" xfId="54" applyAlignment="1">
      <alignment horizontal="center" vertical="center"/>
      <protection/>
    </xf>
    <xf numFmtId="0" fontId="20" fillId="0" borderId="0" xfId="54" applyFont="1">
      <alignment/>
      <protection/>
    </xf>
    <xf numFmtId="0" fontId="20" fillId="0" borderId="0" xfId="54" applyFont="1" applyAlignment="1">
      <alignment horizontal="center" vertical="center"/>
      <protection/>
    </xf>
    <xf numFmtId="0" fontId="20" fillId="0" borderId="10" xfId="54" applyFont="1" applyBorder="1" applyAlignment="1">
      <alignment horizontal="center" vertical="center"/>
      <protection/>
    </xf>
    <xf numFmtId="0" fontId="24" fillId="0" borderId="10" xfId="54" applyFont="1" applyBorder="1" applyAlignment="1">
      <alignment horizontal="center" vertical="center"/>
      <protection/>
    </xf>
    <xf numFmtId="0" fontId="25" fillId="0" borderId="10" xfId="54" applyFont="1" applyBorder="1" applyAlignment="1">
      <alignment horizontal="center" vertical="center" wrapText="1"/>
      <protection/>
    </xf>
    <xf numFmtId="0" fontId="24" fillId="0" borderId="10" xfId="54" applyFont="1" applyBorder="1" applyAlignment="1">
      <alignment horizontal="center" vertical="center" wrapText="1"/>
      <protection/>
    </xf>
    <xf numFmtId="0" fontId="12" fillId="20" borderId="10" xfId="54" applyFill="1" applyBorder="1">
      <alignment/>
      <protection/>
    </xf>
    <xf numFmtId="0" fontId="12" fillId="20" borderId="10" xfId="54" applyFill="1" applyBorder="1" applyAlignment="1">
      <alignment horizontal="center"/>
      <protection/>
    </xf>
    <xf numFmtId="0" fontId="12" fillId="20" borderId="10" xfId="54" applyFill="1" applyBorder="1" applyAlignment="1">
      <alignment horizontal="center" vertical="center"/>
      <protection/>
    </xf>
    <xf numFmtId="0" fontId="20" fillId="20" borderId="10" xfId="54" applyFont="1" applyFill="1" applyBorder="1" applyAlignment="1">
      <alignment horizontal="center"/>
      <protection/>
    </xf>
    <xf numFmtId="0" fontId="20" fillId="20" borderId="10" xfId="54" applyFont="1" applyFill="1" applyBorder="1" applyAlignment="1">
      <alignment horizontal="center" wrapText="1"/>
      <protection/>
    </xf>
    <xf numFmtId="4" fontId="12" fillId="0" borderId="0" xfId="54" applyNumberFormat="1">
      <alignment/>
      <protection/>
    </xf>
    <xf numFmtId="0" fontId="20" fillId="0" borderId="11" xfId="54" applyFont="1" applyBorder="1" applyAlignment="1">
      <alignment horizontal="center" vertical="center"/>
      <protection/>
    </xf>
    <xf numFmtId="0" fontId="22" fillId="0" borderId="11" xfId="54" applyFont="1" applyBorder="1" applyAlignment="1">
      <alignment horizontal="center" vertical="center" wrapText="1"/>
      <protection/>
    </xf>
    <xf numFmtId="0" fontId="20" fillId="0" borderId="10" xfId="54" applyFont="1" applyBorder="1" applyAlignment="1">
      <alignment horizontal="center" vertical="center" wrapText="1"/>
      <protection/>
    </xf>
    <xf numFmtId="0" fontId="12" fillId="20" borderId="11" xfId="54" applyFill="1" applyBorder="1" applyAlignment="1">
      <alignment horizontal="center"/>
      <protection/>
    </xf>
    <xf numFmtId="0" fontId="12" fillId="20" borderId="11" xfId="54" applyFill="1" applyBorder="1" applyAlignment="1">
      <alignment horizontal="center" vertical="center"/>
      <protection/>
    </xf>
    <xf numFmtId="0" fontId="19" fillId="0" borderId="0" xfId="0" applyFont="1" applyAlignment="1">
      <alignment/>
    </xf>
    <xf numFmtId="0" fontId="25" fillId="0" borderId="12" xfId="54" applyFont="1" applyBorder="1" applyAlignment="1">
      <alignment vertical="center"/>
      <protection/>
    </xf>
    <xf numFmtId="0" fontId="25" fillId="0" borderId="13" xfId="54" applyFont="1" applyBorder="1" applyAlignment="1">
      <alignment horizontal="center" vertical="center" wrapText="1"/>
      <protection/>
    </xf>
    <xf numFmtId="0" fontId="25" fillId="0" borderId="14" xfId="54" applyFont="1" applyBorder="1" applyAlignment="1">
      <alignment horizontal="center" vertical="center" wrapText="1"/>
      <protection/>
    </xf>
    <xf numFmtId="0" fontId="25" fillId="0" borderId="14" xfId="54" applyFont="1" applyBorder="1" applyAlignment="1">
      <alignment horizontal="center" vertical="center"/>
      <protection/>
    </xf>
    <xf numFmtId="3" fontId="25" fillId="0" borderId="14" xfId="54" applyNumberFormat="1" applyFont="1" applyBorder="1" applyAlignment="1">
      <alignment horizontal="center" vertical="center"/>
      <protection/>
    </xf>
    <xf numFmtId="4" fontId="25" fillId="0" borderId="14" xfId="54" applyNumberFormat="1" applyFont="1" applyBorder="1" applyAlignment="1">
      <alignment horizontal="center" vertical="center"/>
      <protection/>
    </xf>
    <xf numFmtId="9" fontId="25" fillId="0" borderId="10" xfId="54" applyNumberFormat="1" applyFont="1" applyBorder="1" applyAlignment="1">
      <alignment horizontal="center" vertical="center"/>
      <protection/>
    </xf>
    <xf numFmtId="4" fontId="25" fillId="0" borderId="10" xfId="54" applyNumberFormat="1" applyFont="1" applyBorder="1" applyAlignment="1">
      <alignment horizontal="center" vertical="center"/>
      <protection/>
    </xf>
    <xf numFmtId="0" fontId="25" fillId="0" borderId="10" xfId="54" applyFont="1" applyBorder="1" applyAlignment="1">
      <alignment horizontal="center"/>
      <protection/>
    </xf>
    <xf numFmtId="0" fontId="25" fillId="0" borderId="10" xfId="54" applyFont="1" applyFill="1" applyBorder="1" applyAlignment="1">
      <alignment wrapText="1"/>
      <protection/>
    </xf>
    <xf numFmtId="0" fontId="25" fillId="0" borderId="10" xfId="54" applyFont="1" applyBorder="1" applyAlignment="1">
      <alignment horizontal="center" vertical="center"/>
      <protection/>
    </xf>
    <xf numFmtId="3" fontId="25" fillId="0" borderId="10" xfId="54" applyNumberFormat="1" applyFont="1" applyFill="1" applyBorder="1" applyAlignment="1">
      <alignment horizontal="center" vertical="center"/>
      <protection/>
    </xf>
    <xf numFmtId="0" fontId="25" fillId="0" borderId="10" xfId="54" applyFont="1" applyBorder="1" applyAlignment="1">
      <alignment wrapText="1"/>
      <protection/>
    </xf>
    <xf numFmtId="3" fontId="25" fillId="0" borderId="10" xfId="54" applyNumberFormat="1" applyFont="1" applyBorder="1" applyAlignment="1">
      <alignment horizontal="center" vertical="center"/>
      <protection/>
    </xf>
    <xf numFmtId="4" fontId="25" fillId="0" borderId="14" xfId="54" applyNumberFormat="1" applyFont="1" applyBorder="1" applyAlignment="1">
      <alignment horizontal="center" vertical="center" wrapText="1"/>
      <protection/>
    </xf>
    <xf numFmtId="168" fontId="25" fillId="0" borderId="15" xfId="54" applyNumberFormat="1" applyFont="1" applyBorder="1">
      <alignment/>
      <protection/>
    </xf>
    <xf numFmtId="0" fontId="26" fillId="0" borderId="16" xfId="54" applyFont="1" applyBorder="1" applyAlignment="1">
      <alignment horizontal="center"/>
      <protection/>
    </xf>
    <xf numFmtId="0" fontId="26" fillId="0" borderId="16" xfId="54" applyFont="1" applyBorder="1" applyAlignment="1">
      <alignment horizontal="center" vertical="center"/>
      <protection/>
    </xf>
    <xf numFmtId="0" fontId="25" fillId="0" borderId="16" xfId="54" applyFont="1" applyBorder="1">
      <alignment/>
      <protection/>
    </xf>
    <xf numFmtId="0" fontId="25" fillId="0" borderId="17" xfId="54" applyFont="1" applyBorder="1">
      <alignment/>
      <protection/>
    </xf>
    <xf numFmtId="165" fontId="26" fillId="0" borderId="18" xfId="54" applyNumberFormat="1" applyFont="1" applyFill="1" applyBorder="1">
      <alignment/>
      <protection/>
    </xf>
    <xf numFmtId="0" fontId="25" fillId="0" borderId="0" xfId="54" applyFont="1">
      <alignment/>
      <protection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/>
    </xf>
    <xf numFmtId="9" fontId="25" fillId="0" borderId="10" xfId="0" applyNumberFormat="1" applyFont="1" applyBorder="1" applyAlignment="1">
      <alignment vertical="center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3" fontId="26" fillId="0" borderId="10" xfId="0" applyNumberFormat="1" applyFont="1" applyBorder="1" applyAlignment="1">
      <alignment/>
    </xf>
    <xf numFmtId="168" fontId="27" fillId="0" borderId="10" xfId="0" applyNumberFormat="1" applyFont="1" applyFill="1" applyBorder="1" applyAlignment="1">
      <alignment/>
    </xf>
    <xf numFmtId="0" fontId="26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68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25" fillId="0" borderId="20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wrapText="1"/>
    </xf>
    <xf numFmtId="168" fontId="27" fillId="0" borderId="10" xfId="0" applyNumberFormat="1" applyFont="1" applyFill="1" applyBorder="1" applyAlignment="1">
      <alignment horizontal="right"/>
    </xf>
    <xf numFmtId="0" fontId="25" fillId="0" borderId="19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center" vertical="center" wrapText="1"/>
    </xf>
    <xf numFmtId="0" fontId="26" fillId="0" borderId="21" xfId="0" applyFont="1" applyBorder="1" applyAlignment="1">
      <alignment/>
    </xf>
    <xf numFmtId="168" fontId="26" fillId="0" borderId="18" xfId="0" applyNumberFormat="1" applyFont="1" applyFill="1" applyBorder="1" applyAlignment="1">
      <alignment/>
    </xf>
    <xf numFmtId="0" fontId="26" fillId="0" borderId="22" xfId="0" applyFont="1" applyBorder="1" applyAlignment="1">
      <alignment/>
    </xf>
    <xf numFmtId="168" fontId="25" fillId="0" borderId="23" xfId="54" applyNumberFormat="1" applyFont="1" applyBorder="1">
      <alignment/>
      <protection/>
    </xf>
    <xf numFmtId="0" fontId="25" fillId="0" borderId="17" xfId="54" applyFont="1" applyBorder="1" applyAlignment="1">
      <alignment horizontal="center"/>
      <protection/>
    </xf>
    <xf numFmtId="4" fontId="26" fillId="0" borderId="18" xfId="54" applyNumberFormat="1" applyFont="1" applyFill="1" applyBorder="1" applyAlignment="1">
      <alignment horizontal="center"/>
      <protection/>
    </xf>
    <xf numFmtId="0" fontId="25" fillId="0" borderId="0" xfId="54" applyFont="1" applyAlignment="1">
      <alignment horizontal="center"/>
      <protection/>
    </xf>
    <xf numFmtId="0" fontId="23" fillId="0" borderId="10" xfId="54" applyFont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horizontal="left" vertical="center" wrapText="1"/>
    </xf>
    <xf numFmtId="0" fontId="20" fillId="0" borderId="0" xfId="54" applyFont="1" applyBorder="1" applyAlignment="1">
      <alignment horizontal="center"/>
      <protection/>
    </xf>
    <xf numFmtId="0" fontId="19" fillId="0" borderId="0" xfId="0" applyFont="1" applyBorder="1" applyAlignment="1">
      <alignment horizontal="center"/>
    </xf>
    <xf numFmtId="168" fontId="25" fillId="0" borderId="13" xfId="0" applyNumberFormat="1" applyFont="1" applyBorder="1" applyAlignment="1">
      <alignment/>
    </xf>
    <xf numFmtId="168" fontId="25" fillId="0" borderId="22" xfId="0" applyNumberFormat="1" applyFont="1" applyBorder="1" applyAlignment="1">
      <alignment/>
    </xf>
    <xf numFmtId="0" fontId="31" fillId="0" borderId="0" xfId="54" applyFont="1">
      <alignment/>
      <protection/>
    </xf>
    <xf numFmtId="4" fontId="25" fillId="0" borderId="0" xfId="54" applyNumberFormat="1" applyFont="1" applyAlignment="1">
      <alignment horizontal="center"/>
      <protection/>
    </xf>
    <xf numFmtId="9" fontId="32" fillId="25" borderId="24" xfId="0" applyNumberFormat="1" applyFont="1" applyFill="1" applyBorder="1" applyAlignment="1">
      <alignment horizontal="center" vertical="center" wrapText="1"/>
    </xf>
    <xf numFmtId="9" fontId="28" fillId="26" borderId="24" xfId="0" applyNumberFormat="1" applyFont="1" applyFill="1" applyBorder="1" applyAlignment="1">
      <alignment horizontal="center" vertical="center"/>
    </xf>
    <xf numFmtId="9" fontId="33" fillId="26" borderId="24" xfId="0" applyNumberFormat="1" applyFont="1" applyFill="1" applyBorder="1" applyAlignment="1">
      <alignment horizontal="center" vertical="center"/>
    </xf>
    <xf numFmtId="165" fontId="25" fillId="0" borderId="0" xfId="54" applyNumberFormat="1" applyFont="1">
      <alignment/>
      <protection/>
    </xf>
    <xf numFmtId="4" fontId="25" fillId="0" borderId="10" xfId="0" applyNumberFormat="1" applyFont="1" applyBorder="1" applyAlignment="1">
      <alignment vertical="center"/>
    </xf>
    <xf numFmtId="4" fontId="25" fillId="0" borderId="10" xfId="0" applyNumberFormat="1" applyFont="1" applyFill="1" applyBorder="1" applyAlignment="1">
      <alignment vertical="center"/>
    </xf>
    <xf numFmtId="4" fontId="25" fillId="0" borderId="10" xfId="0" applyNumberFormat="1" applyFont="1" applyBorder="1" applyAlignment="1">
      <alignment horizontal="center" vertical="center"/>
    </xf>
    <xf numFmtId="4" fontId="25" fillId="0" borderId="14" xfId="0" applyNumberFormat="1" applyFont="1" applyBorder="1" applyAlignment="1">
      <alignment vertical="center"/>
    </xf>
    <xf numFmtId="0" fontId="21" fillId="0" borderId="10" xfId="54" applyFont="1" applyBorder="1" applyAlignment="1">
      <alignment horizontal="center" vertical="center" wrapText="1"/>
      <protection/>
    </xf>
    <xf numFmtId="0" fontId="21" fillId="20" borderId="10" xfId="54" applyFont="1" applyFill="1" applyBorder="1" applyAlignment="1">
      <alignment horizontal="center"/>
      <protection/>
    </xf>
    <xf numFmtId="168" fontId="23" fillId="0" borderId="13" xfId="0" applyNumberFormat="1" applyFont="1" applyBorder="1" applyAlignment="1">
      <alignment/>
    </xf>
    <xf numFmtId="0" fontId="21" fillId="0" borderId="21" xfId="0" applyFont="1" applyBorder="1" applyAlignment="1">
      <alignment horizontal="center" vertical="center" wrapText="1"/>
    </xf>
    <xf numFmtId="0" fontId="21" fillId="20" borderId="21" xfId="0" applyFont="1" applyFill="1" applyBorder="1" applyAlignment="1">
      <alignment horizontal="center" vertical="center" wrapText="1"/>
    </xf>
    <xf numFmtId="4" fontId="25" fillId="0" borderId="21" xfId="0" applyNumberFormat="1" applyFont="1" applyBorder="1" applyAlignment="1">
      <alignment vertical="center"/>
    </xf>
    <xf numFmtId="0" fontId="19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21" fillId="20" borderId="24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4" fontId="25" fillId="0" borderId="24" xfId="0" applyNumberFormat="1" applyFont="1" applyBorder="1" applyAlignment="1">
      <alignment vertical="center"/>
    </xf>
    <xf numFmtId="168" fontId="27" fillId="0" borderId="24" xfId="0" applyNumberFormat="1" applyFont="1" applyFill="1" applyBorder="1" applyAlignment="1">
      <alignment horizontal="right"/>
    </xf>
    <xf numFmtId="179" fontId="25" fillId="0" borderId="10" xfId="0" applyNumberFormat="1" applyFont="1" applyBorder="1" applyAlignment="1">
      <alignment vertical="center"/>
    </xf>
    <xf numFmtId="179" fontId="25" fillId="0" borderId="10" xfId="0" applyNumberFormat="1" applyFont="1" applyFill="1" applyBorder="1" applyAlignment="1">
      <alignment vertical="center"/>
    </xf>
    <xf numFmtId="179" fontId="25" fillId="0" borderId="10" xfId="54" applyNumberFormat="1" applyFont="1" applyBorder="1" applyAlignment="1">
      <alignment horizontal="center" vertical="center"/>
      <protection/>
    </xf>
    <xf numFmtId="179" fontId="25" fillId="0" borderId="14" xfId="54" applyNumberFormat="1" applyFont="1" applyBorder="1" applyAlignment="1">
      <alignment horizontal="center" vertical="center"/>
      <protection/>
    </xf>
    <xf numFmtId="0" fontId="25" fillId="0" borderId="13" xfId="54" applyFont="1" applyFill="1" applyBorder="1" applyAlignment="1">
      <alignment horizontal="left" vertical="center" wrapText="1"/>
      <protection/>
    </xf>
    <xf numFmtId="0" fontId="19" fillId="0" borderId="0" xfId="0" applyFont="1" applyFill="1" applyAlignment="1">
      <alignment wrapText="1"/>
    </xf>
    <xf numFmtId="2" fontId="0" fillId="0" borderId="0" xfId="0" applyNumberFormat="1" applyFill="1" applyBorder="1" applyAlignment="1">
      <alignment/>
    </xf>
    <xf numFmtId="0" fontId="25" fillId="26" borderId="10" xfId="0" applyFont="1" applyFill="1" applyBorder="1" applyAlignment="1">
      <alignment horizontal="left" vertical="center" wrapText="1"/>
    </xf>
    <xf numFmtId="0" fontId="25" fillId="26" borderId="20" xfId="0" applyFont="1" applyFill="1" applyBorder="1" applyAlignment="1">
      <alignment horizontal="center" vertical="center" wrapText="1"/>
    </xf>
    <xf numFmtId="0" fontId="25" fillId="26" borderId="20" xfId="0" applyFont="1" applyFill="1" applyBorder="1" applyAlignment="1">
      <alignment horizontal="left" vertical="center" wrapText="1"/>
    </xf>
    <xf numFmtId="0" fontId="25" fillId="26" borderId="10" xfId="0" applyFont="1" applyFill="1" applyBorder="1" applyAlignment="1">
      <alignment horizontal="center" vertical="center" wrapText="1"/>
    </xf>
    <xf numFmtId="0" fontId="25" fillId="26" borderId="10" xfId="0" applyFont="1" applyFill="1" applyBorder="1" applyAlignment="1">
      <alignment horizontal="center" vertical="center"/>
    </xf>
    <xf numFmtId="179" fontId="25" fillId="26" borderId="10" xfId="0" applyNumberFormat="1" applyFont="1" applyFill="1" applyBorder="1" applyAlignment="1">
      <alignment vertical="center"/>
    </xf>
    <xf numFmtId="4" fontId="25" fillId="26" borderId="10" xfId="0" applyNumberFormat="1" applyFont="1" applyFill="1" applyBorder="1" applyAlignment="1">
      <alignment vertical="center"/>
    </xf>
    <xf numFmtId="9" fontId="25" fillId="26" borderId="10" xfId="0" applyNumberFormat="1" applyFont="1" applyFill="1" applyBorder="1" applyAlignment="1">
      <alignment vertical="center"/>
    </xf>
    <xf numFmtId="0" fontId="20" fillId="0" borderId="0" xfId="54" applyFont="1" applyBorder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168" fontId="19" fillId="0" borderId="0" xfId="0" applyNumberFormat="1" applyFont="1" applyBorder="1" applyAlignment="1">
      <alignment horizontal="left" vertical="top" wrapText="1"/>
    </xf>
    <xf numFmtId="168" fontId="0" fillId="0" borderId="0" xfId="0" applyNumberFormat="1" applyFont="1" applyBorder="1" applyAlignment="1">
      <alignment horizontal="left" vertical="top" wrapText="1"/>
    </xf>
    <xf numFmtId="0" fontId="20" fillId="0" borderId="0" xfId="54" applyFont="1" applyAlignment="1">
      <alignment horizontal="left" vertical="center" wrapText="1"/>
      <protection/>
    </xf>
    <xf numFmtId="0" fontId="12" fillId="0" borderId="0" xfId="54" applyAlignment="1">
      <alignment horizontal="left" vertical="center"/>
      <protection/>
    </xf>
    <xf numFmtId="0" fontId="34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168" fontId="19" fillId="0" borderId="0" xfId="0" applyNumberFormat="1" applyFont="1" applyFill="1" applyBorder="1" applyAlignment="1">
      <alignment horizontal="left" vertical="top" wrapText="1"/>
    </xf>
    <xf numFmtId="168" fontId="0" fillId="0" borderId="0" xfId="0" applyNumberFormat="1" applyFont="1" applyFill="1" applyBorder="1" applyAlignment="1">
      <alignment horizontal="left" vertical="top" wrapText="1"/>
    </xf>
    <xf numFmtId="168" fontId="0" fillId="0" borderId="0" xfId="0" applyNumberFormat="1" applyFill="1" applyBorder="1" applyAlignment="1">
      <alignment horizontal="left" vertical="top" wrapText="1"/>
    </xf>
    <xf numFmtId="168" fontId="0" fillId="0" borderId="0" xfId="0" applyNumberFormat="1" applyFont="1" applyFill="1" applyBorder="1" applyAlignment="1">
      <alignment horizontal="left" vertical="top" wrapText="1"/>
    </xf>
    <xf numFmtId="168" fontId="23" fillId="0" borderId="0" xfId="0" applyNumberFormat="1" applyFont="1" applyBorder="1" applyAlignment="1">
      <alignment horizontal="left" vertical="top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Normalny_Szkło laboratoryjne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3.7109375" style="0" customWidth="1"/>
    <col min="2" max="2" width="28.421875" style="0" customWidth="1"/>
    <col min="3" max="3" width="8.421875" style="1" customWidth="1"/>
    <col min="4" max="4" width="10.8515625" style="0" customWidth="1"/>
    <col min="5" max="5" width="17.28125" style="0" customWidth="1"/>
    <col min="6" max="6" width="11.140625" style="0" customWidth="1"/>
    <col min="7" max="7" width="5.7109375" style="0" customWidth="1"/>
    <col min="8" max="8" width="6.57421875" style="0" customWidth="1"/>
    <col min="9" max="9" width="10.00390625" style="0" customWidth="1"/>
    <col min="10" max="10" width="11.57421875" style="0" customWidth="1"/>
    <col min="11" max="11" width="4.28125" style="0" customWidth="1"/>
    <col min="12" max="12" width="9.421875" style="0" bestFit="1" customWidth="1"/>
    <col min="13" max="13" width="10.421875" style="0" customWidth="1"/>
  </cols>
  <sheetData>
    <row r="1" spans="1:5" ht="12.75">
      <c r="A1" s="143" t="s">
        <v>1</v>
      </c>
      <c r="B1" s="143"/>
      <c r="C1" s="143"/>
      <c r="D1" s="143"/>
      <c r="E1" s="102"/>
    </row>
    <row r="3" spans="1:20" ht="12.75">
      <c r="A3" s="144" t="s">
        <v>2</v>
      </c>
      <c r="B3" s="144"/>
      <c r="C3" s="144"/>
      <c r="D3" s="144"/>
      <c r="E3" s="103"/>
      <c r="O3" s="123"/>
      <c r="P3" s="123"/>
      <c r="Q3" s="123"/>
      <c r="R3" s="123"/>
      <c r="S3" s="123"/>
      <c r="T3" s="123"/>
    </row>
    <row r="4" spans="15:20" ht="12.75">
      <c r="O4" s="123"/>
      <c r="P4" s="123"/>
      <c r="Q4" s="123"/>
      <c r="R4" s="123"/>
      <c r="S4" s="123"/>
      <c r="T4" s="123"/>
    </row>
    <row r="5" spans="1:20" s="4" customFormat="1" ht="58.5" customHeight="1">
      <c r="A5" s="2" t="s">
        <v>3</v>
      </c>
      <c r="B5" s="2" t="s">
        <v>4</v>
      </c>
      <c r="C5" s="3" t="s">
        <v>5</v>
      </c>
      <c r="D5" s="2" t="s">
        <v>6</v>
      </c>
      <c r="E5" s="2" t="s">
        <v>86</v>
      </c>
      <c r="F5" s="2" t="s">
        <v>87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O5" s="122"/>
      <c r="P5" s="122"/>
      <c r="Q5" s="122"/>
      <c r="R5" s="122"/>
      <c r="S5" s="122"/>
      <c r="T5" s="122"/>
    </row>
    <row r="6" spans="1:20" s="9" customFormat="1" ht="12.75">
      <c r="A6" s="5"/>
      <c r="B6" s="6"/>
      <c r="C6" s="6"/>
      <c r="D6" s="6"/>
      <c r="E6" s="6"/>
      <c r="F6" s="7"/>
      <c r="G6" s="6"/>
      <c r="H6" s="6" t="s">
        <v>14</v>
      </c>
      <c r="I6" s="6" t="s">
        <v>15</v>
      </c>
      <c r="J6" s="6" t="s">
        <v>16</v>
      </c>
      <c r="K6" s="6" t="s">
        <v>17</v>
      </c>
      <c r="L6" s="6" t="s">
        <v>18</v>
      </c>
      <c r="M6" s="6" t="s">
        <v>19</v>
      </c>
      <c r="N6" s="8"/>
      <c r="O6" s="123"/>
      <c r="P6" s="122"/>
      <c r="Q6" s="122"/>
      <c r="R6" s="122"/>
      <c r="S6" s="122"/>
      <c r="T6" s="122"/>
    </row>
    <row r="7" spans="1:20" ht="60">
      <c r="A7" s="66" t="s">
        <v>20</v>
      </c>
      <c r="B7" s="67" t="s">
        <v>21</v>
      </c>
      <c r="C7" s="68"/>
      <c r="D7" s="68"/>
      <c r="E7" s="68"/>
      <c r="F7" s="68"/>
      <c r="G7" s="66" t="s">
        <v>22</v>
      </c>
      <c r="H7" s="69">
        <v>32000</v>
      </c>
      <c r="I7" s="128"/>
      <c r="J7" s="112">
        <f>H7*I7</f>
        <v>0</v>
      </c>
      <c r="K7" s="70"/>
      <c r="L7" s="112">
        <f>J7*K7</f>
        <v>0</v>
      </c>
      <c r="M7" s="112">
        <f>J7+L7</f>
        <v>0</v>
      </c>
      <c r="N7" s="10"/>
      <c r="O7" s="134"/>
      <c r="P7" s="123"/>
      <c r="Q7" s="123"/>
      <c r="R7" s="123"/>
      <c r="S7" s="123"/>
      <c r="T7" s="123"/>
    </row>
    <row r="8" spans="1:20" ht="48">
      <c r="A8" s="66" t="s">
        <v>23</v>
      </c>
      <c r="B8" s="80" t="s">
        <v>82</v>
      </c>
      <c r="C8" s="81"/>
      <c r="D8" s="81"/>
      <c r="E8" s="81"/>
      <c r="F8" s="68"/>
      <c r="G8" s="66" t="s">
        <v>22</v>
      </c>
      <c r="H8" s="69">
        <v>49000</v>
      </c>
      <c r="I8" s="128"/>
      <c r="J8" s="112">
        <f>H8*I8</f>
        <v>0</v>
      </c>
      <c r="K8" s="70"/>
      <c r="L8" s="112">
        <f>J8*K8</f>
        <v>0</v>
      </c>
      <c r="M8" s="112">
        <f>J8+L8</f>
        <v>0</v>
      </c>
      <c r="N8" s="10"/>
      <c r="O8" s="134"/>
      <c r="P8" s="123"/>
      <c r="Q8" s="123"/>
      <c r="R8" s="123"/>
      <c r="S8" s="123"/>
      <c r="T8" s="123"/>
    </row>
    <row r="9" spans="1:20" ht="48">
      <c r="A9" s="66" t="s">
        <v>24</v>
      </c>
      <c r="B9" s="90" t="s">
        <v>83</v>
      </c>
      <c r="C9" s="91"/>
      <c r="D9" s="91"/>
      <c r="E9" s="91"/>
      <c r="F9" s="68"/>
      <c r="G9" s="66" t="s">
        <v>22</v>
      </c>
      <c r="H9" s="69">
        <v>1000</v>
      </c>
      <c r="I9" s="128"/>
      <c r="J9" s="115">
        <f>H9*I9</f>
        <v>0</v>
      </c>
      <c r="K9" s="70"/>
      <c r="L9" s="112">
        <f>J9*K9</f>
        <v>0</v>
      </c>
      <c r="M9" s="115">
        <f>J9+L9</f>
        <v>0</v>
      </c>
      <c r="N9" s="10"/>
      <c r="O9" s="134"/>
      <c r="P9" s="123"/>
      <c r="Q9" s="123"/>
      <c r="R9" s="123"/>
      <c r="S9" s="123"/>
      <c r="T9" s="123"/>
    </row>
    <row r="10" spans="1:14" s="13" customFormat="1" ht="12.75">
      <c r="A10" s="71"/>
      <c r="B10" s="71"/>
      <c r="C10" s="72"/>
      <c r="D10" s="72"/>
      <c r="E10" s="72"/>
      <c r="F10" s="68"/>
      <c r="G10" s="71"/>
      <c r="H10" s="73" t="s">
        <v>0</v>
      </c>
      <c r="I10" s="92" t="s">
        <v>25</v>
      </c>
      <c r="J10" s="93">
        <f>SUM(J7:J9)</f>
        <v>0</v>
      </c>
      <c r="K10" s="94"/>
      <c r="L10" s="105">
        <f>SUM(L7:L9)</f>
        <v>0</v>
      </c>
      <c r="M10" s="93">
        <f>SUM(M7:M9)</f>
        <v>0</v>
      </c>
      <c r="N10" s="12"/>
    </row>
    <row r="11" spans="10:13" ht="12.75">
      <c r="J11" s="14" t="s">
        <v>0</v>
      </c>
      <c r="K11" s="15"/>
      <c r="L11" s="15"/>
      <c r="M11" s="14" t="s">
        <v>0</v>
      </c>
    </row>
    <row r="15" spans="1:13" ht="77.25" customHeight="1">
      <c r="A15" s="145" t="s">
        <v>89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</row>
  </sheetData>
  <sheetProtection selectLockedCells="1" selectUnlockedCells="1"/>
  <mergeCells count="3">
    <mergeCell ref="A1:D1"/>
    <mergeCell ref="A3:D3"/>
    <mergeCell ref="A15:M15"/>
  </mergeCells>
  <printOptions horizontalCentered="1"/>
  <pageMargins left="0.09" right="0.1" top="0.5118055555555555" bottom="0.38" header="0.5118055555555555" footer="0.2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7">
      <selection activeCell="K18" sqref="K18"/>
    </sheetView>
  </sheetViews>
  <sheetFormatPr defaultColWidth="9.140625" defaultRowHeight="12.75"/>
  <cols>
    <col min="1" max="1" width="4.140625" style="0" customWidth="1"/>
    <col min="2" max="2" width="30.421875" style="0" customWidth="1"/>
    <col min="3" max="3" width="8.00390625" style="1" customWidth="1"/>
    <col min="4" max="4" width="10.140625" style="0" customWidth="1"/>
    <col min="5" max="5" width="14.8515625" style="0" customWidth="1"/>
    <col min="6" max="6" width="11.140625" style="0" customWidth="1"/>
    <col min="7" max="7" width="6.140625" style="0" customWidth="1"/>
    <col min="8" max="8" width="6.28125" style="0" customWidth="1"/>
    <col min="9" max="9" width="7.28125" style="0" customWidth="1"/>
    <col min="10" max="10" width="11.421875" style="0" customWidth="1"/>
    <col min="11" max="11" width="4.28125" style="0" customWidth="1"/>
    <col min="12" max="12" width="8.7109375" style="0" customWidth="1"/>
    <col min="13" max="13" width="14.140625" style="0" customWidth="1"/>
  </cols>
  <sheetData>
    <row r="1" spans="1:5" ht="12.75">
      <c r="A1" s="143" t="s">
        <v>1</v>
      </c>
      <c r="B1" s="143"/>
      <c r="C1" s="143"/>
      <c r="D1" s="143"/>
      <c r="E1" s="102"/>
    </row>
    <row r="2" ht="5.25" customHeight="1"/>
    <row r="3" spans="1:5" ht="12.75">
      <c r="A3" s="144" t="s">
        <v>26</v>
      </c>
      <c r="B3" s="144"/>
      <c r="C3" s="144"/>
      <c r="D3" s="144"/>
      <c r="E3" s="103"/>
    </row>
    <row r="4" ht="12.75">
      <c r="B4" t="s">
        <v>0</v>
      </c>
    </row>
    <row r="5" spans="1:18" s="4" customFormat="1" ht="58.5">
      <c r="A5" s="16" t="s">
        <v>3</v>
      </c>
      <c r="B5" s="2" t="s">
        <v>4</v>
      </c>
      <c r="C5" s="3" t="s">
        <v>5</v>
      </c>
      <c r="D5" s="2" t="s">
        <v>6</v>
      </c>
      <c r="E5" s="2" t="s">
        <v>86</v>
      </c>
      <c r="F5" s="2" t="s">
        <v>87</v>
      </c>
      <c r="G5" s="2" t="s">
        <v>7</v>
      </c>
      <c r="H5" s="2" t="s">
        <v>8</v>
      </c>
      <c r="I5" s="2" t="s">
        <v>27</v>
      </c>
      <c r="J5" s="2" t="s">
        <v>28</v>
      </c>
      <c r="K5" s="2" t="s">
        <v>11</v>
      </c>
      <c r="L5" s="2" t="s">
        <v>12</v>
      </c>
      <c r="M5" s="2" t="s">
        <v>13</v>
      </c>
      <c r="N5" s="17"/>
      <c r="O5" s="17"/>
      <c r="P5" s="17"/>
      <c r="Q5" s="17"/>
      <c r="R5" s="17"/>
    </row>
    <row r="6" spans="1:18" s="9" customFormat="1" ht="12.75">
      <c r="A6" s="5"/>
      <c r="B6" s="6"/>
      <c r="C6" s="6"/>
      <c r="D6" s="6"/>
      <c r="E6" s="6"/>
      <c r="F6" s="7"/>
      <c r="G6" s="6"/>
      <c r="H6" s="6" t="s">
        <v>14</v>
      </c>
      <c r="I6" s="6" t="s">
        <v>15</v>
      </c>
      <c r="J6" s="6" t="s">
        <v>16</v>
      </c>
      <c r="K6" s="6" t="s">
        <v>17</v>
      </c>
      <c r="L6" s="6" t="s">
        <v>18</v>
      </c>
      <c r="M6" s="6" t="s">
        <v>19</v>
      </c>
      <c r="N6" s="8"/>
      <c r="O6" s="8"/>
      <c r="P6" s="8"/>
      <c r="Q6" s="18"/>
      <c r="R6" s="18"/>
    </row>
    <row r="7" spans="1:18" s="9" customFormat="1" ht="34.5" customHeight="1">
      <c r="A7" s="66">
        <v>1</v>
      </c>
      <c r="B7" s="80" t="s">
        <v>72</v>
      </c>
      <c r="C7" s="81"/>
      <c r="D7" s="80"/>
      <c r="E7" s="80"/>
      <c r="F7" s="68"/>
      <c r="G7" s="66" t="s">
        <v>22</v>
      </c>
      <c r="H7" s="69">
        <v>3000</v>
      </c>
      <c r="I7" s="128"/>
      <c r="J7" s="112">
        <f>H7*I7</f>
        <v>0</v>
      </c>
      <c r="K7" s="70"/>
      <c r="L7" s="112">
        <f>J7*K7</f>
        <v>0</v>
      </c>
      <c r="M7" s="112">
        <f>J7+L7</f>
        <v>0</v>
      </c>
      <c r="N7" s="10"/>
      <c r="O7" s="11"/>
      <c r="P7" s="10"/>
      <c r="Q7" s="18"/>
      <c r="R7" s="18"/>
    </row>
    <row r="8" spans="1:18" s="9" customFormat="1" ht="26.25" customHeight="1">
      <c r="A8" s="66">
        <v>2</v>
      </c>
      <c r="B8" s="80" t="s">
        <v>73</v>
      </c>
      <c r="C8" s="81"/>
      <c r="D8" s="80"/>
      <c r="E8" s="80"/>
      <c r="F8" s="68"/>
      <c r="G8" s="66" t="s">
        <v>22</v>
      </c>
      <c r="H8" s="69">
        <v>3000</v>
      </c>
      <c r="I8" s="128"/>
      <c r="J8" s="112">
        <f>H8*I8</f>
        <v>0</v>
      </c>
      <c r="K8" s="70"/>
      <c r="L8" s="112">
        <f>J8*K8</f>
        <v>0</v>
      </c>
      <c r="M8" s="112">
        <f>J8+L8</f>
        <v>0</v>
      </c>
      <c r="N8" s="10"/>
      <c r="O8" s="11"/>
      <c r="P8" s="10"/>
      <c r="Q8" s="18"/>
      <c r="R8" s="18"/>
    </row>
    <row r="9" spans="1:18" s="9" customFormat="1" ht="37.5" customHeight="1">
      <c r="A9" s="66">
        <v>3</v>
      </c>
      <c r="B9" s="67" t="s">
        <v>29</v>
      </c>
      <c r="C9" s="68"/>
      <c r="D9" s="67"/>
      <c r="E9" s="67"/>
      <c r="F9" s="68"/>
      <c r="G9" s="66" t="s">
        <v>22</v>
      </c>
      <c r="H9" s="69">
        <v>1500</v>
      </c>
      <c r="I9" s="128"/>
      <c r="J9" s="112">
        <f>H9*I9</f>
        <v>0</v>
      </c>
      <c r="K9" s="70"/>
      <c r="L9" s="112">
        <f>J9*K9</f>
        <v>0</v>
      </c>
      <c r="M9" s="112">
        <f>J9+L9</f>
        <v>0</v>
      </c>
      <c r="N9" s="10"/>
      <c r="O9" s="11"/>
      <c r="P9" s="10"/>
      <c r="Q9" s="18"/>
      <c r="R9" s="18"/>
    </row>
    <row r="10" spans="1:18" s="9" customFormat="1" ht="37.5" customHeight="1">
      <c r="A10" s="66">
        <v>4</v>
      </c>
      <c r="B10" s="82" t="s">
        <v>30</v>
      </c>
      <c r="C10" s="68"/>
      <c r="D10" s="67"/>
      <c r="E10" s="67"/>
      <c r="F10" s="68"/>
      <c r="G10" s="66" t="s">
        <v>22</v>
      </c>
      <c r="H10" s="69">
        <v>10000</v>
      </c>
      <c r="I10" s="129"/>
      <c r="J10" s="112">
        <f>H10*I10</f>
        <v>0</v>
      </c>
      <c r="K10" s="70"/>
      <c r="L10" s="112">
        <f>J10*K10</f>
        <v>0</v>
      </c>
      <c r="M10" s="112">
        <f>J10+L10</f>
        <v>0</v>
      </c>
      <c r="N10" s="10"/>
      <c r="O10" s="11"/>
      <c r="P10" s="10"/>
      <c r="Q10" s="18"/>
      <c r="R10" s="18"/>
    </row>
    <row r="11" spans="1:18" ht="31.5" customHeight="1">
      <c r="A11" s="66">
        <v>5</v>
      </c>
      <c r="B11" s="100" t="s">
        <v>75</v>
      </c>
      <c r="C11" s="68"/>
      <c r="D11" s="67"/>
      <c r="E11" s="67"/>
      <c r="F11" s="68"/>
      <c r="G11" s="66" t="s">
        <v>22</v>
      </c>
      <c r="H11" s="69">
        <v>45000</v>
      </c>
      <c r="I11" s="128"/>
      <c r="J11" s="112">
        <f aca="true" t="shared" si="0" ref="J11:J19">H11*I11</f>
        <v>0</v>
      </c>
      <c r="K11" s="70"/>
      <c r="L11" s="112">
        <f aca="true" t="shared" si="1" ref="L11:L19">J11*K11</f>
        <v>0</v>
      </c>
      <c r="M11" s="112">
        <f aca="true" t="shared" si="2" ref="M11:M19">J11+L11</f>
        <v>0</v>
      </c>
      <c r="N11" s="10"/>
      <c r="O11" s="11"/>
      <c r="P11" s="10"/>
      <c r="Q11" s="19"/>
      <c r="R11" s="19"/>
    </row>
    <row r="12" spans="1:16" ht="30" customHeight="1">
      <c r="A12" s="66">
        <v>6</v>
      </c>
      <c r="B12" s="101" t="s">
        <v>76</v>
      </c>
      <c r="C12" s="81"/>
      <c r="D12" s="80"/>
      <c r="E12" s="80"/>
      <c r="F12" s="68"/>
      <c r="G12" s="66" t="s">
        <v>22</v>
      </c>
      <c r="H12" s="69">
        <v>65000</v>
      </c>
      <c r="I12" s="128"/>
      <c r="J12" s="112">
        <f t="shared" si="0"/>
        <v>0</v>
      </c>
      <c r="K12" s="70"/>
      <c r="L12" s="112">
        <f t="shared" si="1"/>
        <v>0</v>
      </c>
      <c r="M12" s="112">
        <f t="shared" si="2"/>
        <v>0</v>
      </c>
      <c r="N12" s="10"/>
      <c r="O12" s="11"/>
      <c r="P12" s="10"/>
    </row>
    <row r="13" spans="1:16" ht="38.25" customHeight="1">
      <c r="A13" s="66">
        <v>7</v>
      </c>
      <c r="B13" s="83" t="s">
        <v>74</v>
      </c>
      <c r="C13" s="81"/>
      <c r="D13" s="80"/>
      <c r="E13" s="80"/>
      <c r="F13" s="68"/>
      <c r="G13" s="66" t="s">
        <v>22</v>
      </c>
      <c r="H13" s="69">
        <v>800</v>
      </c>
      <c r="I13" s="128"/>
      <c r="J13" s="112">
        <f>H13*I13</f>
        <v>0</v>
      </c>
      <c r="K13" s="70"/>
      <c r="L13" s="112">
        <f>J13*K13</f>
        <v>0</v>
      </c>
      <c r="M13" s="112">
        <f>J13+L13</f>
        <v>0</v>
      </c>
      <c r="N13" s="10"/>
      <c r="O13" s="11"/>
      <c r="P13" s="10"/>
    </row>
    <row r="14" spans="1:16" ht="52.5" customHeight="1">
      <c r="A14" s="66">
        <v>8</v>
      </c>
      <c r="B14" s="67" t="s">
        <v>77</v>
      </c>
      <c r="C14" s="68"/>
      <c r="D14" s="67"/>
      <c r="E14" s="67"/>
      <c r="F14" s="68"/>
      <c r="G14" s="66" t="s">
        <v>22</v>
      </c>
      <c r="H14" s="87">
        <v>600</v>
      </c>
      <c r="I14" s="128"/>
      <c r="J14" s="112">
        <f>H14*I14</f>
        <v>0</v>
      </c>
      <c r="K14" s="70"/>
      <c r="L14" s="112">
        <f>J14*K14</f>
        <v>0</v>
      </c>
      <c r="M14" s="114">
        <f>J14+L14</f>
        <v>0</v>
      </c>
      <c r="N14" s="10"/>
      <c r="O14" s="11"/>
      <c r="P14" s="10"/>
    </row>
    <row r="15" spans="1:16" ht="24" customHeight="1">
      <c r="A15" s="66">
        <v>9</v>
      </c>
      <c r="B15" s="67" t="s">
        <v>31</v>
      </c>
      <c r="C15" s="68"/>
      <c r="D15" s="67"/>
      <c r="E15" s="67"/>
      <c r="F15" s="68"/>
      <c r="G15" s="66" t="s">
        <v>22</v>
      </c>
      <c r="H15" s="69">
        <v>90000</v>
      </c>
      <c r="I15" s="128"/>
      <c r="J15" s="112">
        <f t="shared" si="0"/>
        <v>0</v>
      </c>
      <c r="K15" s="70"/>
      <c r="L15" s="112">
        <f t="shared" si="1"/>
        <v>0</v>
      </c>
      <c r="M15" s="112">
        <f t="shared" si="2"/>
        <v>0</v>
      </c>
      <c r="N15" s="10"/>
      <c r="O15" s="11"/>
      <c r="P15" s="10"/>
    </row>
    <row r="16" spans="1:16" ht="27.75" customHeight="1">
      <c r="A16" s="66">
        <v>10</v>
      </c>
      <c r="B16" s="82" t="s">
        <v>32</v>
      </c>
      <c r="C16" s="68"/>
      <c r="D16" s="67"/>
      <c r="E16" s="67"/>
      <c r="F16" s="68"/>
      <c r="G16" s="66" t="s">
        <v>22</v>
      </c>
      <c r="H16" s="69">
        <v>2000</v>
      </c>
      <c r="I16" s="128"/>
      <c r="J16" s="112">
        <f t="shared" si="0"/>
        <v>0</v>
      </c>
      <c r="K16" s="70"/>
      <c r="L16" s="112">
        <f t="shared" si="1"/>
        <v>0</v>
      </c>
      <c r="M16" s="112">
        <f t="shared" si="2"/>
        <v>0</v>
      </c>
      <c r="N16" s="10"/>
      <c r="O16" s="11"/>
      <c r="P16" s="10"/>
    </row>
    <row r="17" spans="1:16" ht="27.75" customHeight="1">
      <c r="A17" s="66">
        <v>11</v>
      </c>
      <c r="B17" s="82" t="s">
        <v>33</v>
      </c>
      <c r="C17" s="68"/>
      <c r="D17" s="67"/>
      <c r="E17" s="67"/>
      <c r="F17" s="68"/>
      <c r="G17" s="66" t="s">
        <v>22</v>
      </c>
      <c r="H17" s="69">
        <v>2000</v>
      </c>
      <c r="I17" s="128"/>
      <c r="J17" s="112">
        <f t="shared" si="0"/>
        <v>0</v>
      </c>
      <c r="K17" s="70"/>
      <c r="L17" s="112">
        <f t="shared" si="1"/>
        <v>0</v>
      </c>
      <c r="M17" s="112">
        <f t="shared" si="2"/>
        <v>0</v>
      </c>
      <c r="N17" s="10"/>
      <c r="O17" s="11"/>
      <c r="P17" s="10"/>
    </row>
    <row r="18" spans="1:16" ht="56.25" customHeight="1">
      <c r="A18" s="66">
        <v>12</v>
      </c>
      <c r="B18" s="80" t="s">
        <v>34</v>
      </c>
      <c r="C18" s="81"/>
      <c r="D18" s="80"/>
      <c r="E18" s="80"/>
      <c r="F18" s="68"/>
      <c r="G18" s="66" t="s">
        <v>22</v>
      </c>
      <c r="H18" s="69">
        <v>4000</v>
      </c>
      <c r="I18" s="128"/>
      <c r="J18" s="112">
        <f>H18*I18</f>
        <v>0</v>
      </c>
      <c r="K18" s="70"/>
      <c r="L18" s="112">
        <f>J18*K18</f>
        <v>0</v>
      </c>
      <c r="M18" s="112">
        <f>J18+L18</f>
        <v>0</v>
      </c>
      <c r="N18" s="10"/>
      <c r="O18" s="11"/>
      <c r="P18" s="10"/>
    </row>
    <row r="19" spans="1:16" ht="49.5" customHeight="1">
      <c r="A19" s="66">
        <v>13</v>
      </c>
      <c r="B19" s="83" t="s">
        <v>109</v>
      </c>
      <c r="C19" s="84"/>
      <c r="D19" s="83"/>
      <c r="E19" s="83"/>
      <c r="F19" s="85"/>
      <c r="G19" s="86" t="s">
        <v>22</v>
      </c>
      <c r="H19" s="87">
        <v>1000</v>
      </c>
      <c r="I19" s="129"/>
      <c r="J19" s="113">
        <f t="shared" si="0"/>
        <v>0</v>
      </c>
      <c r="K19" s="70"/>
      <c r="L19" s="113">
        <f t="shared" si="1"/>
        <v>0</v>
      </c>
      <c r="M19" s="113">
        <f t="shared" si="2"/>
        <v>0</v>
      </c>
      <c r="N19" s="20"/>
      <c r="O19" s="21"/>
      <c r="P19" s="20"/>
    </row>
    <row r="20" spans="1:16" ht="37.5" customHeight="1">
      <c r="A20" s="66">
        <v>14</v>
      </c>
      <c r="B20" s="83" t="s">
        <v>71</v>
      </c>
      <c r="C20" s="84"/>
      <c r="D20" s="83"/>
      <c r="E20" s="83"/>
      <c r="F20" s="85"/>
      <c r="G20" s="86" t="s">
        <v>22</v>
      </c>
      <c r="H20" s="87">
        <v>1500</v>
      </c>
      <c r="I20" s="129"/>
      <c r="J20" s="113">
        <f>H20*I20</f>
        <v>0</v>
      </c>
      <c r="K20" s="70"/>
      <c r="L20" s="113">
        <f>J20*K20</f>
        <v>0</v>
      </c>
      <c r="M20" s="113">
        <f>J20+L20</f>
        <v>0</v>
      </c>
      <c r="N20" s="20"/>
      <c r="O20" s="21"/>
      <c r="P20" s="20"/>
    </row>
    <row r="21" spans="1:16" ht="21.75" customHeight="1">
      <c r="A21" s="66">
        <v>15</v>
      </c>
      <c r="B21" s="83" t="s">
        <v>35</v>
      </c>
      <c r="C21" s="84"/>
      <c r="D21" s="83"/>
      <c r="E21" s="83"/>
      <c r="F21" s="85"/>
      <c r="G21" s="86" t="s">
        <v>22</v>
      </c>
      <c r="H21" s="87">
        <v>1500</v>
      </c>
      <c r="I21" s="129"/>
      <c r="J21" s="113">
        <f>H21*I21</f>
        <v>0</v>
      </c>
      <c r="K21" s="70"/>
      <c r="L21" s="113">
        <f>J21*K21</f>
        <v>0</v>
      </c>
      <c r="M21" s="113">
        <f>J21+L21</f>
        <v>0</v>
      </c>
      <c r="N21" s="20"/>
      <c r="O21" s="21"/>
      <c r="P21" s="20"/>
    </row>
    <row r="22" spans="1:16" s="13" customFormat="1" ht="12.75">
      <c r="A22" s="71"/>
      <c r="B22" s="71"/>
      <c r="C22" s="72"/>
      <c r="D22" s="71"/>
      <c r="E22" s="71"/>
      <c r="F22" s="88"/>
      <c r="G22" s="71"/>
      <c r="H22" s="73" t="s">
        <v>0</v>
      </c>
      <c r="I22" s="71" t="s">
        <v>25</v>
      </c>
      <c r="J22" s="89">
        <f>SUM(J7:J21)</f>
        <v>0</v>
      </c>
      <c r="K22" s="75"/>
      <c r="L22" s="118">
        <f>SUM(L7:L21)</f>
        <v>0</v>
      </c>
      <c r="M22" s="89">
        <f>SUM(M7:M21)</f>
        <v>0</v>
      </c>
      <c r="N22" s="12"/>
      <c r="P22" s="12"/>
    </row>
    <row r="23" spans="10:13" ht="12.75">
      <c r="J23" s="14" t="s">
        <v>0</v>
      </c>
      <c r="M23" s="14" t="s">
        <v>0</v>
      </c>
    </row>
    <row r="24" spans="1:13" ht="39.75" customHeight="1">
      <c r="A24" s="147" t="s">
        <v>91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</row>
    <row r="25" spans="10:13" ht="12.75">
      <c r="J25" s="14" t="s">
        <v>0</v>
      </c>
      <c r="M25" s="14" t="s">
        <v>0</v>
      </c>
    </row>
    <row r="29" spans="1:13" ht="77.25" customHeight="1">
      <c r="A29" s="145" t="s">
        <v>88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</row>
  </sheetData>
  <sheetProtection selectLockedCells="1" selectUnlockedCells="1"/>
  <mergeCells count="4">
    <mergeCell ref="A29:M29"/>
    <mergeCell ref="A1:D1"/>
    <mergeCell ref="A3:D3"/>
    <mergeCell ref="A24:M24"/>
  </mergeCells>
  <printOptions horizontalCentered="1"/>
  <pageMargins left="0.02" right="0.09027777777777778" top="0.38" bottom="0.5118055555555555" header="0.5118055555555555" footer="0.511805555555555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O18" sqref="O18"/>
    </sheetView>
  </sheetViews>
  <sheetFormatPr defaultColWidth="9.140625" defaultRowHeight="12.75"/>
  <cols>
    <col min="1" max="1" width="3.7109375" style="24" customWidth="1"/>
    <col min="2" max="2" width="34.00390625" style="24" customWidth="1"/>
    <col min="3" max="3" width="8.8515625" style="25" customWidth="1"/>
    <col min="4" max="4" width="10.28125" style="24" customWidth="1"/>
    <col min="5" max="5" width="17.28125" style="24" customWidth="1"/>
    <col min="6" max="6" width="11.140625" style="24" customWidth="1"/>
    <col min="7" max="7" width="6.140625" style="24" customWidth="1"/>
    <col min="8" max="8" width="6.7109375" style="24" customWidth="1"/>
    <col min="9" max="9" width="11.28125" style="24" customWidth="1"/>
    <col min="10" max="10" width="12.421875" style="24" customWidth="1"/>
    <col min="11" max="11" width="4.28125" style="24" customWidth="1"/>
    <col min="12" max="12" width="8.140625" style="24" customWidth="1"/>
    <col min="13" max="13" width="12.28125" style="24" customWidth="1"/>
    <col min="14" max="16384" width="9.140625" style="24" customWidth="1"/>
  </cols>
  <sheetData>
    <row r="1" spans="1:5" s="26" customFormat="1" ht="12.75">
      <c r="A1" s="143" t="s">
        <v>1</v>
      </c>
      <c r="B1" s="143"/>
      <c r="C1" s="143"/>
      <c r="D1" s="143"/>
      <c r="E1" s="102"/>
    </row>
    <row r="2" s="26" customFormat="1" ht="12.75">
      <c r="C2" s="27"/>
    </row>
    <row r="3" spans="1:5" s="26" customFormat="1" ht="12.75">
      <c r="A3" s="143" t="s">
        <v>92</v>
      </c>
      <c r="B3" s="143"/>
      <c r="C3" s="143"/>
      <c r="D3" s="143"/>
      <c r="E3" s="102"/>
    </row>
    <row r="4" spans="1:5" s="26" customFormat="1" ht="12.75">
      <c r="A4" s="102"/>
      <c r="B4" s="102"/>
      <c r="C4" s="102"/>
      <c r="D4" s="102"/>
      <c r="E4" s="102"/>
    </row>
    <row r="5" spans="1:13" ht="75" customHeight="1">
      <c r="A5" s="28" t="s">
        <v>3</v>
      </c>
      <c r="B5" s="29" t="s">
        <v>4</v>
      </c>
      <c r="C5" s="99" t="s">
        <v>5</v>
      </c>
      <c r="D5" s="31" t="s">
        <v>6</v>
      </c>
      <c r="E5" s="31" t="s">
        <v>86</v>
      </c>
      <c r="F5" s="31" t="s">
        <v>87</v>
      </c>
      <c r="G5" s="29" t="s">
        <v>41</v>
      </c>
      <c r="H5" s="29" t="s">
        <v>8</v>
      </c>
      <c r="I5" s="31" t="s">
        <v>42</v>
      </c>
      <c r="J5" s="31" t="s">
        <v>43</v>
      </c>
      <c r="K5" s="31" t="s">
        <v>44</v>
      </c>
      <c r="L5" s="31" t="s">
        <v>45</v>
      </c>
      <c r="M5" s="31" t="s">
        <v>46</v>
      </c>
    </row>
    <row r="6" spans="1:13" ht="12.75">
      <c r="A6" s="32"/>
      <c r="B6" s="33"/>
      <c r="C6" s="34"/>
      <c r="D6" s="33"/>
      <c r="E6" s="117"/>
      <c r="F6" s="117"/>
      <c r="G6" s="33"/>
      <c r="H6" s="35" t="s">
        <v>14</v>
      </c>
      <c r="I6" s="36" t="s">
        <v>15</v>
      </c>
      <c r="J6" s="36" t="s">
        <v>16</v>
      </c>
      <c r="K6" s="35" t="s">
        <v>17</v>
      </c>
      <c r="L6" s="36" t="s">
        <v>18</v>
      </c>
      <c r="M6" s="36" t="s">
        <v>19</v>
      </c>
    </row>
    <row r="7" spans="1:13" ht="23.25" customHeight="1">
      <c r="A7" s="52" t="s">
        <v>20</v>
      </c>
      <c r="B7" s="53" t="s">
        <v>47</v>
      </c>
      <c r="C7" s="30"/>
      <c r="D7" s="30"/>
      <c r="E7" s="30"/>
      <c r="F7" s="30"/>
      <c r="G7" s="54" t="s">
        <v>22</v>
      </c>
      <c r="H7" s="55">
        <v>2</v>
      </c>
      <c r="I7" s="130"/>
      <c r="J7" s="51">
        <f aca="true" t="shared" si="0" ref="J7:J17">H7*I7</f>
        <v>0</v>
      </c>
      <c r="K7" s="108"/>
      <c r="L7" s="51">
        <f aca="true" t="shared" si="1" ref="L7:L17">J7*K7</f>
        <v>0</v>
      </c>
      <c r="M7" s="51">
        <f aca="true" t="shared" si="2" ref="M7:M17">J7+L7</f>
        <v>0</v>
      </c>
    </row>
    <row r="8" spans="1:13" ht="23.25" customHeight="1">
      <c r="A8" s="52" t="s">
        <v>23</v>
      </c>
      <c r="B8" s="56" t="s">
        <v>48</v>
      </c>
      <c r="C8" s="30"/>
      <c r="D8" s="30"/>
      <c r="E8" s="30"/>
      <c r="F8" s="30"/>
      <c r="G8" s="54" t="s">
        <v>22</v>
      </c>
      <c r="H8" s="57">
        <v>2</v>
      </c>
      <c r="I8" s="130"/>
      <c r="J8" s="51">
        <f>H8*I8</f>
        <v>0</v>
      </c>
      <c r="K8" s="108"/>
      <c r="L8" s="51">
        <f>J8*K8</f>
        <v>0</v>
      </c>
      <c r="M8" s="51">
        <f>J8+L8</f>
        <v>0</v>
      </c>
    </row>
    <row r="9" spans="1:13" ht="23.25" customHeight="1">
      <c r="A9" s="52" t="s">
        <v>24</v>
      </c>
      <c r="B9" s="56" t="s">
        <v>49</v>
      </c>
      <c r="C9" s="30"/>
      <c r="D9" s="30"/>
      <c r="E9" s="30"/>
      <c r="F9" s="30"/>
      <c r="G9" s="54" t="s">
        <v>22</v>
      </c>
      <c r="H9" s="57">
        <v>2</v>
      </c>
      <c r="I9" s="130"/>
      <c r="J9" s="51">
        <f t="shared" si="0"/>
        <v>0</v>
      </c>
      <c r="K9" s="108"/>
      <c r="L9" s="51">
        <f t="shared" si="1"/>
        <v>0</v>
      </c>
      <c r="M9" s="51">
        <f t="shared" si="2"/>
        <v>0</v>
      </c>
    </row>
    <row r="10" spans="1:13" ht="23.25" customHeight="1">
      <c r="A10" s="52" t="s">
        <v>50</v>
      </c>
      <c r="B10" s="56" t="s">
        <v>52</v>
      </c>
      <c r="C10" s="30"/>
      <c r="D10" s="30"/>
      <c r="E10" s="30"/>
      <c r="F10" s="30"/>
      <c r="G10" s="54" t="s">
        <v>22</v>
      </c>
      <c r="H10" s="57">
        <v>2</v>
      </c>
      <c r="I10" s="130"/>
      <c r="J10" s="51">
        <f t="shared" si="0"/>
        <v>0</v>
      </c>
      <c r="K10" s="108"/>
      <c r="L10" s="51">
        <f t="shared" si="1"/>
        <v>0</v>
      </c>
      <c r="M10" s="51">
        <f t="shared" si="2"/>
        <v>0</v>
      </c>
    </row>
    <row r="11" spans="1:13" ht="23.25" customHeight="1">
      <c r="A11" s="52" t="s">
        <v>51</v>
      </c>
      <c r="B11" s="56" t="s">
        <v>54</v>
      </c>
      <c r="C11" s="30"/>
      <c r="D11" s="30"/>
      <c r="E11" s="30"/>
      <c r="F11" s="30"/>
      <c r="G11" s="54" t="s">
        <v>22</v>
      </c>
      <c r="H11" s="57">
        <v>2</v>
      </c>
      <c r="I11" s="130"/>
      <c r="J11" s="51">
        <f t="shared" si="0"/>
        <v>0</v>
      </c>
      <c r="K11" s="108"/>
      <c r="L11" s="51">
        <f t="shared" si="1"/>
        <v>0</v>
      </c>
      <c r="M11" s="51">
        <f t="shared" si="2"/>
        <v>0</v>
      </c>
    </row>
    <row r="12" spans="1:13" ht="23.25" customHeight="1">
      <c r="A12" s="52" t="s">
        <v>53</v>
      </c>
      <c r="B12" s="53" t="s">
        <v>57</v>
      </c>
      <c r="C12" s="30"/>
      <c r="D12" s="30"/>
      <c r="E12" s="30"/>
      <c r="F12" s="30"/>
      <c r="G12" s="54" t="s">
        <v>22</v>
      </c>
      <c r="H12" s="57">
        <v>25000</v>
      </c>
      <c r="I12" s="130"/>
      <c r="J12" s="51">
        <f t="shared" si="0"/>
        <v>0</v>
      </c>
      <c r="K12" s="109"/>
      <c r="L12" s="51">
        <f t="shared" si="1"/>
        <v>0</v>
      </c>
      <c r="M12" s="51">
        <f t="shared" si="2"/>
        <v>0</v>
      </c>
    </row>
    <row r="13" spans="1:13" ht="23.25" customHeight="1">
      <c r="A13" s="52" t="s">
        <v>55</v>
      </c>
      <c r="B13" s="56" t="s">
        <v>59</v>
      </c>
      <c r="C13" s="30"/>
      <c r="D13" s="30"/>
      <c r="E13" s="30"/>
      <c r="F13" s="30"/>
      <c r="G13" s="54" t="s">
        <v>60</v>
      </c>
      <c r="H13" s="57">
        <v>350</v>
      </c>
      <c r="I13" s="130"/>
      <c r="J13" s="51">
        <f t="shared" si="0"/>
        <v>0</v>
      </c>
      <c r="K13" s="109"/>
      <c r="L13" s="51">
        <f t="shared" si="1"/>
        <v>0</v>
      </c>
      <c r="M13" s="51">
        <f t="shared" si="2"/>
        <v>0</v>
      </c>
    </row>
    <row r="14" spans="1:13" ht="23.25" customHeight="1">
      <c r="A14" s="52" t="s">
        <v>56</v>
      </c>
      <c r="B14" s="53" t="s">
        <v>62</v>
      </c>
      <c r="C14" s="30"/>
      <c r="D14" s="30"/>
      <c r="E14" s="30"/>
      <c r="F14" s="30"/>
      <c r="G14" s="54" t="s">
        <v>60</v>
      </c>
      <c r="H14" s="57">
        <v>50</v>
      </c>
      <c r="I14" s="130"/>
      <c r="J14" s="51">
        <f t="shared" si="0"/>
        <v>0</v>
      </c>
      <c r="K14" s="110"/>
      <c r="L14" s="51">
        <f t="shared" si="1"/>
        <v>0</v>
      </c>
      <c r="M14" s="51">
        <f t="shared" si="2"/>
        <v>0</v>
      </c>
    </row>
    <row r="15" spans="1:13" ht="23.25" customHeight="1">
      <c r="A15" s="52" t="s">
        <v>58</v>
      </c>
      <c r="B15" s="56" t="s">
        <v>64</v>
      </c>
      <c r="C15" s="30"/>
      <c r="D15" s="30"/>
      <c r="E15" s="30"/>
      <c r="F15" s="30"/>
      <c r="G15" s="54" t="s">
        <v>60</v>
      </c>
      <c r="H15" s="57">
        <v>300</v>
      </c>
      <c r="I15" s="130"/>
      <c r="J15" s="51">
        <f t="shared" si="0"/>
        <v>0</v>
      </c>
      <c r="K15" s="109"/>
      <c r="L15" s="51">
        <f t="shared" si="1"/>
        <v>0</v>
      </c>
      <c r="M15" s="51">
        <f t="shared" si="2"/>
        <v>0</v>
      </c>
    </row>
    <row r="16" spans="1:13" ht="23.25" customHeight="1">
      <c r="A16" s="52" t="s">
        <v>61</v>
      </c>
      <c r="B16" s="56" t="s">
        <v>65</v>
      </c>
      <c r="C16" s="30"/>
      <c r="D16" s="30"/>
      <c r="E16" s="30"/>
      <c r="F16" s="30"/>
      <c r="G16" s="54" t="s">
        <v>22</v>
      </c>
      <c r="H16" s="57">
        <v>6</v>
      </c>
      <c r="I16" s="130"/>
      <c r="J16" s="51">
        <f t="shared" si="0"/>
        <v>0</v>
      </c>
      <c r="K16" s="108"/>
      <c r="L16" s="51">
        <f t="shared" si="1"/>
        <v>0</v>
      </c>
      <c r="M16" s="51">
        <f t="shared" si="2"/>
        <v>0</v>
      </c>
    </row>
    <row r="17" spans="1:13" ht="23.25" customHeight="1">
      <c r="A17" s="52" t="s">
        <v>63</v>
      </c>
      <c r="B17" s="56" t="s">
        <v>66</v>
      </c>
      <c r="C17" s="58"/>
      <c r="D17" s="58"/>
      <c r="E17" s="58"/>
      <c r="F17" s="58"/>
      <c r="G17" s="47" t="s">
        <v>22</v>
      </c>
      <c r="H17" s="48">
        <v>2</v>
      </c>
      <c r="I17" s="131"/>
      <c r="J17" s="49">
        <f t="shared" si="0"/>
        <v>0</v>
      </c>
      <c r="K17" s="108"/>
      <c r="L17" s="51">
        <f t="shared" si="1"/>
        <v>0</v>
      </c>
      <c r="M17" s="49">
        <f t="shared" si="2"/>
        <v>0</v>
      </c>
    </row>
    <row r="18" spans="1:13" ht="23.25" customHeight="1">
      <c r="A18" s="59" t="s">
        <v>0</v>
      </c>
      <c r="B18" s="60" t="s">
        <v>25</v>
      </c>
      <c r="C18" s="61"/>
      <c r="D18" s="62"/>
      <c r="E18" s="62"/>
      <c r="F18" s="62"/>
      <c r="G18" s="62"/>
      <c r="H18" s="62"/>
      <c r="I18" s="63"/>
      <c r="J18" s="64">
        <f>SUM(J7:J17)</f>
        <v>0</v>
      </c>
      <c r="K18" s="65"/>
      <c r="L18" s="111">
        <f>SUM(L7:L17)</f>
        <v>0</v>
      </c>
      <c r="M18" s="64">
        <f>SUM(M7:M17)</f>
        <v>0</v>
      </c>
    </row>
    <row r="19" spans="10:13" ht="12.75">
      <c r="J19" s="37" t="s">
        <v>0</v>
      </c>
      <c r="M19" s="37" t="s">
        <v>0</v>
      </c>
    </row>
    <row r="23" spans="1:13" ht="77.25" customHeight="1">
      <c r="A23" s="149" t="s">
        <v>88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</row>
  </sheetData>
  <sheetProtection selectLockedCells="1" selectUnlockedCells="1"/>
  <mergeCells count="3">
    <mergeCell ref="A1:D1"/>
    <mergeCell ref="A3:D3"/>
    <mergeCell ref="A23:M23"/>
  </mergeCells>
  <printOptions horizontalCentered="1"/>
  <pageMargins left="0.19652777777777777" right="0.19652777777777777" top="1.023611111111111" bottom="0.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9"/>
  <sheetViews>
    <sheetView workbookViewId="0" topLeftCell="A16">
      <selection activeCell="N18" sqref="N18"/>
    </sheetView>
  </sheetViews>
  <sheetFormatPr defaultColWidth="9.140625" defaultRowHeight="12.75"/>
  <cols>
    <col min="1" max="1" width="4.140625" style="0" customWidth="1"/>
    <col min="2" max="2" width="30.421875" style="0" customWidth="1"/>
    <col min="3" max="3" width="8.00390625" style="1" customWidth="1"/>
    <col min="4" max="4" width="10.8515625" style="0" customWidth="1"/>
    <col min="5" max="5" width="16.00390625" style="0" customWidth="1"/>
    <col min="6" max="6" width="9.7109375" style="0" customWidth="1"/>
    <col min="7" max="7" width="6.140625" style="0" customWidth="1"/>
    <col min="8" max="8" width="6.28125" style="0" customWidth="1"/>
    <col min="9" max="9" width="7.421875" style="0" customWidth="1"/>
    <col min="10" max="10" width="10.7109375" style="0" customWidth="1"/>
    <col min="11" max="11" width="4.28125" style="0" customWidth="1"/>
    <col min="13" max="13" width="14.140625" style="0" customWidth="1"/>
    <col min="16" max="16" width="9.57421875" style="0" bestFit="1" customWidth="1"/>
  </cols>
  <sheetData>
    <row r="1" spans="1:5" ht="12.75">
      <c r="A1" s="143" t="s">
        <v>1</v>
      </c>
      <c r="B1" s="143"/>
      <c r="C1" s="143"/>
      <c r="D1" s="143"/>
      <c r="E1" s="102"/>
    </row>
    <row r="3" spans="1:5" ht="12.75">
      <c r="A3" s="43" t="s">
        <v>93</v>
      </c>
      <c r="B3" s="43"/>
      <c r="C3" s="43"/>
      <c r="D3" s="43"/>
      <c r="E3" s="43"/>
    </row>
    <row r="4" ht="12.75">
      <c r="B4" t="s">
        <v>0</v>
      </c>
    </row>
    <row r="5" spans="1:21" s="4" customFormat="1" ht="58.5">
      <c r="A5" s="16" t="s">
        <v>3</v>
      </c>
      <c r="B5" s="2" t="s">
        <v>4</v>
      </c>
      <c r="C5" s="3" t="s">
        <v>5</v>
      </c>
      <c r="D5" s="2" t="s">
        <v>6</v>
      </c>
      <c r="E5" s="2" t="s">
        <v>86</v>
      </c>
      <c r="F5" s="2" t="s">
        <v>87</v>
      </c>
      <c r="G5" s="2" t="s">
        <v>7</v>
      </c>
      <c r="H5" s="2" t="s">
        <v>8</v>
      </c>
      <c r="I5" s="2" t="s">
        <v>27</v>
      </c>
      <c r="J5" s="2" t="s">
        <v>37</v>
      </c>
      <c r="K5" s="2" t="s">
        <v>11</v>
      </c>
      <c r="L5" s="2" t="s">
        <v>12</v>
      </c>
      <c r="M5" s="2" t="s">
        <v>13</v>
      </c>
      <c r="N5" s="133"/>
      <c r="O5" s="133"/>
      <c r="P5" s="133"/>
      <c r="Q5" s="133"/>
      <c r="R5" s="133"/>
      <c r="S5" s="133"/>
      <c r="T5" s="133"/>
      <c r="U5" s="133"/>
    </row>
    <row r="6" spans="1:18" s="9" customFormat="1" ht="12.75">
      <c r="A6" s="5"/>
      <c r="B6" s="6"/>
      <c r="C6" s="6"/>
      <c r="D6" s="6"/>
      <c r="E6" s="6"/>
      <c r="F6" s="7"/>
      <c r="G6" s="6"/>
      <c r="H6" s="6" t="s">
        <v>14</v>
      </c>
      <c r="I6" s="6" t="s">
        <v>15</v>
      </c>
      <c r="J6" s="6" t="s">
        <v>16</v>
      </c>
      <c r="K6" s="6" t="s">
        <v>17</v>
      </c>
      <c r="L6" s="6" t="s">
        <v>18</v>
      </c>
      <c r="M6" s="6" t="s">
        <v>19</v>
      </c>
      <c r="N6" s="133"/>
      <c r="O6" s="133"/>
      <c r="P6" s="133"/>
      <c r="Q6" s="133"/>
      <c r="R6" s="133"/>
    </row>
    <row r="7" spans="1:18" s="9" customFormat="1" ht="56.25" customHeight="1">
      <c r="A7" s="86">
        <v>1</v>
      </c>
      <c r="B7" s="67" t="s">
        <v>98</v>
      </c>
      <c r="C7" s="68"/>
      <c r="D7" s="67"/>
      <c r="E7" s="67"/>
      <c r="F7" s="68"/>
      <c r="G7" s="66" t="s">
        <v>22</v>
      </c>
      <c r="H7" s="66">
        <v>26000</v>
      </c>
      <c r="I7" s="128"/>
      <c r="J7" s="112">
        <f aca="true" t="shared" si="0" ref="J7:J21">H7*I7</f>
        <v>0</v>
      </c>
      <c r="K7" s="70"/>
      <c r="L7" s="112">
        <f aca="true" t="shared" si="1" ref="L7:L21">J7*K7</f>
        <v>0</v>
      </c>
      <c r="M7" s="112">
        <f aca="true" t="shared" si="2" ref="M7:M21">J7+L7</f>
        <v>0</v>
      </c>
      <c r="N7" s="133"/>
      <c r="O7" s="133"/>
      <c r="P7" s="133"/>
      <c r="Q7" s="133"/>
      <c r="R7" s="133"/>
    </row>
    <row r="8" spans="1:18" s="9" customFormat="1" ht="56.25" customHeight="1">
      <c r="A8" s="86">
        <v>2</v>
      </c>
      <c r="B8" s="82" t="s">
        <v>99</v>
      </c>
      <c r="C8" s="85"/>
      <c r="D8" s="82"/>
      <c r="E8" s="82"/>
      <c r="F8" s="85"/>
      <c r="G8" s="86" t="s">
        <v>22</v>
      </c>
      <c r="H8" s="86">
        <v>30000</v>
      </c>
      <c r="I8" s="129"/>
      <c r="J8" s="113">
        <f t="shared" si="0"/>
        <v>0</v>
      </c>
      <c r="K8" s="70"/>
      <c r="L8" s="113">
        <f t="shared" si="1"/>
        <v>0</v>
      </c>
      <c r="M8" s="113">
        <f t="shared" si="2"/>
        <v>0</v>
      </c>
      <c r="N8" s="133"/>
      <c r="O8" s="133"/>
      <c r="P8" s="133"/>
      <c r="Q8" s="133"/>
      <c r="R8" s="133"/>
    </row>
    <row r="9" spans="1:18" s="9" customFormat="1" ht="56.25" customHeight="1">
      <c r="A9" s="86">
        <v>3</v>
      </c>
      <c r="B9" s="67" t="s">
        <v>100</v>
      </c>
      <c r="C9" s="81"/>
      <c r="D9" s="80"/>
      <c r="E9" s="80"/>
      <c r="F9" s="68"/>
      <c r="G9" s="66" t="s">
        <v>22</v>
      </c>
      <c r="H9" s="66">
        <v>3000</v>
      </c>
      <c r="I9" s="128"/>
      <c r="J9" s="112">
        <f t="shared" si="0"/>
        <v>0</v>
      </c>
      <c r="K9" s="70"/>
      <c r="L9" s="112">
        <f t="shared" si="1"/>
        <v>0</v>
      </c>
      <c r="M9" s="112">
        <f t="shared" si="2"/>
        <v>0</v>
      </c>
      <c r="N9" s="133"/>
      <c r="O9" s="133"/>
      <c r="P9" s="133"/>
      <c r="Q9" s="133"/>
      <c r="R9" s="133"/>
    </row>
    <row r="10" spans="1:18" s="9" customFormat="1" ht="56.25" customHeight="1">
      <c r="A10" s="86">
        <v>4</v>
      </c>
      <c r="B10" s="80" t="s">
        <v>101</v>
      </c>
      <c r="C10" s="81"/>
      <c r="D10" s="80"/>
      <c r="E10" s="80"/>
      <c r="F10" s="68"/>
      <c r="G10" s="66" t="s">
        <v>22</v>
      </c>
      <c r="H10" s="66">
        <v>37000</v>
      </c>
      <c r="I10" s="128"/>
      <c r="J10" s="112">
        <f t="shared" si="0"/>
        <v>0</v>
      </c>
      <c r="K10" s="70"/>
      <c r="L10" s="112">
        <f t="shared" si="1"/>
        <v>0</v>
      </c>
      <c r="M10" s="112">
        <f t="shared" si="2"/>
        <v>0</v>
      </c>
      <c r="N10" s="133"/>
      <c r="O10" s="133"/>
      <c r="P10" s="133"/>
      <c r="Q10" s="133"/>
      <c r="R10" s="133"/>
    </row>
    <row r="11" spans="1:18" s="9" customFormat="1" ht="54" customHeight="1">
      <c r="A11" s="86">
        <v>5</v>
      </c>
      <c r="B11" s="80" t="s">
        <v>102</v>
      </c>
      <c r="C11" s="68"/>
      <c r="D11" s="67"/>
      <c r="E11" s="67"/>
      <c r="F11" s="68"/>
      <c r="G11" s="66" t="s">
        <v>22</v>
      </c>
      <c r="H11" s="66">
        <v>300</v>
      </c>
      <c r="I11" s="128"/>
      <c r="J11" s="112">
        <f t="shared" si="0"/>
        <v>0</v>
      </c>
      <c r="K11" s="70"/>
      <c r="L11" s="112">
        <f t="shared" si="1"/>
        <v>0</v>
      </c>
      <c r="M11" s="112">
        <f t="shared" si="2"/>
        <v>0</v>
      </c>
      <c r="N11" s="133"/>
      <c r="O11" s="133"/>
      <c r="P11" s="133"/>
      <c r="Q11" s="133"/>
      <c r="R11" s="133"/>
    </row>
    <row r="12" spans="1:18" s="9" customFormat="1" ht="72" customHeight="1">
      <c r="A12" s="86">
        <v>6</v>
      </c>
      <c r="B12" s="67" t="s">
        <v>103</v>
      </c>
      <c r="C12" s="68"/>
      <c r="D12" s="67"/>
      <c r="E12" s="67"/>
      <c r="F12" s="68"/>
      <c r="G12" s="66" t="s">
        <v>22</v>
      </c>
      <c r="H12" s="66">
        <v>1000</v>
      </c>
      <c r="I12" s="129"/>
      <c r="J12" s="112">
        <f t="shared" si="0"/>
        <v>0</v>
      </c>
      <c r="K12" s="70"/>
      <c r="L12" s="112">
        <f t="shared" si="1"/>
        <v>0</v>
      </c>
      <c r="M12" s="112">
        <f t="shared" si="2"/>
        <v>0</v>
      </c>
      <c r="N12" s="133"/>
      <c r="O12" s="133"/>
      <c r="P12" s="133"/>
      <c r="Q12" s="133"/>
      <c r="R12" s="133"/>
    </row>
    <row r="13" spans="1:18" ht="73.5" customHeight="1">
      <c r="A13" s="86">
        <v>7</v>
      </c>
      <c r="B13" s="67" t="s">
        <v>104</v>
      </c>
      <c r="C13" s="68"/>
      <c r="D13" s="67"/>
      <c r="E13" s="67"/>
      <c r="F13" s="68"/>
      <c r="G13" s="66" t="s">
        <v>22</v>
      </c>
      <c r="H13" s="66">
        <v>17000</v>
      </c>
      <c r="I13" s="128"/>
      <c r="J13" s="112">
        <f t="shared" si="0"/>
        <v>0</v>
      </c>
      <c r="K13" s="70"/>
      <c r="L13" s="112">
        <f t="shared" si="1"/>
        <v>0</v>
      </c>
      <c r="M13" s="112">
        <f t="shared" si="2"/>
        <v>0</v>
      </c>
      <c r="N13" s="8"/>
      <c r="O13" s="8"/>
      <c r="P13" s="8"/>
      <c r="Q13" s="8"/>
      <c r="R13" s="8"/>
    </row>
    <row r="14" spans="1:18" ht="48.75" customHeight="1">
      <c r="A14" s="86">
        <v>8</v>
      </c>
      <c r="B14" s="82" t="s">
        <v>105</v>
      </c>
      <c r="C14" s="81"/>
      <c r="D14" s="80"/>
      <c r="E14" s="80"/>
      <c r="F14" s="68"/>
      <c r="G14" s="66" t="s">
        <v>22</v>
      </c>
      <c r="H14" s="66">
        <v>7000</v>
      </c>
      <c r="I14" s="128"/>
      <c r="J14" s="112">
        <f t="shared" si="0"/>
        <v>0</v>
      </c>
      <c r="K14" s="70"/>
      <c r="L14" s="112">
        <f t="shared" si="1"/>
        <v>0</v>
      </c>
      <c r="M14" s="112">
        <f t="shared" si="2"/>
        <v>0</v>
      </c>
      <c r="N14" s="8"/>
      <c r="O14" s="8"/>
      <c r="P14" s="8"/>
      <c r="Q14" s="8"/>
      <c r="R14" s="8"/>
    </row>
    <row r="15" spans="1:18" ht="48.75" customHeight="1">
      <c r="A15" s="86" t="s">
        <v>85</v>
      </c>
      <c r="B15" s="82" t="s">
        <v>84</v>
      </c>
      <c r="C15" s="81"/>
      <c r="D15" s="80"/>
      <c r="E15" s="80"/>
      <c r="F15" s="68"/>
      <c r="G15" s="66" t="s">
        <v>22</v>
      </c>
      <c r="H15" s="66">
        <v>7000</v>
      </c>
      <c r="I15" s="128"/>
      <c r="J15" s="112">
        <f>H15*I15</f>
        <v>0</v>
      </c>
      <c r="K15" s="70"/>
      <c r="L15" s="112">
        <f>J15*K15</f>
        <v>0</v>
      </c>
      <c r="M15" s="112">
        <f>J15+L15</f>
        <v>0</v>
      </c>
      <c r="N15" s="8"/>
      <c r="O15" s="8"/>
      <c r="P15" s="8"/>
      <c r="Q15" s="8"/>
      <c r="R15" s="8"/>
    </row>
    <row r="16" spans="1:18" ht="51.75" customHeight="1">
      <c r="A16" s="86">
        <v>9</v>
      </c>
      <c r="B16" s="82" t="s">
        <v>106</v>
      </c>
      <c r="C16" s="81"/>
      <c r="D16" s="80"/>
      <c r="E16" s="80"/>
      <c r="F16" s="68"/>
      <c r="G16" s="66" t="s">
        <v>22</v>
      </c>
      <c r="H16" s="66">
        <v>1000</v>
      </c>
      <c r="I16" s="128"/>
      <c r="J16" s="112">
        <f t="shared" si="0"/>
        <v>0</v>
      </c>
      <c r="K16" s="70"/>
      <c r="L16" s="112">
        <f t="shared" si="1"/>
        <v>0</v>
      </c>
      <c r="M16" s="112">
        <f t="shared" si="2"/>
        <v>0</v>
      </c>
      <c r="N16" s="8"/>
      <c r="O16" s="8"/>
      <c r="P16" s="8"/>
      <c r="Q16" s="8"/>
      <c r="R16" s="8"/>
    </row>
    <row r="17" spans="1:18" ht="51.75" customHeight="1">
      <c r="A17" s="86">
        <v>10</v>
      </c>
      <c r="B17" s="135" t="s">
        <v>107</v>
      </c>
      <c r="C17" s="136"/>
      <c r="D17" s="137"/>
      <c r="E17" s="137"/>
      <c r="F17" s="138"/>
      <c r="G17" s="139" t="s">
        <v>22</v>
      </c>
      <c r="H17" s="139">
        <v>5000</v>
      </c>
      <c r="I17" s="140"/>
      <c r="J17" s="141">
        <f>H17*I17</f>
        <v>0</v>
      </c>
      <c r="K17" s="142"/>
      <c r="L17" s="141">
        <f>J17*K17</f>
        <v>0</v>
      </c>
      <c r="M17" s="141">
        <f>J17+L17</f>
        <v>0</v>
      </c>
      <c r="N17" s="8"/>
      <c r="O17" s="8"/>
      <c r="P17" s="8"/>
      <c r="Q17" s="8"/>
      <c r="R17" s="8"/>
    </row>
    <row r="18" spans="1:18" ht="63" customHeight="1">
      <c r="A18" s="86">
        <v>11</v>
      </c>
      <c r="B18" s="67" t="s">
        <v>79</v>
      </c>
      <c r="C18" s="81"/>
      <c r="D18" s="80"/>
      <c r="E18" s="80"/>
      <c r="F18" s="68"/>
      <c r="G18" s="66" t="s">
        <v>22</v>
      </c>
      <c r="H18" s="66">
        <v>45000</v>
      </c>
      <c r="I18" s="129"/>
      <c r="J18" s="112">
        <f t="shared" si="0"/>
        <v>0</v>
      </c>
      <c r="K18" s="70"/>
      <c r="L18" s="112">
        <f t="shared" si="1"/>
        <v>0</v>
      </c>
      <c r="M18" s="112">
        <f t="shared" si="2"/>
        <v>0</v>
      </c>
      <c r="N18" s="8"/>
      <c r="O18" s="8"/>
      <c r="P18" s="8"/>
      <c r="Q18" s="8"/>
      <c r="R18" s="8"/>
    </row>
    <row r="19" spans="1:18" ht="33" customHeight="1">
      <c r="A19" s="86">
        <v>12</v>
      </c>
      <c r="B19" s="67" t="s">
        <v>80</v>
      </c>
      <c r="C19" s="68"/>
      <c r="D19" s="67"/>
      <c r="E19" s="67"/>
      <c r="F19" s="68"/>
      <c r="G19" s="66" t="s">
        <v>22</v>
      </c>
      <c r="H19" s="66">
        <v>40000</v>
      </c>
      <c r="I19" s="129"/>
      <c r="J19" s="112">
        <f t="shared" si="0"/>
        <v>0</v>
      </c>
      <c r="K19" s="70"/>
      <c r="L19" s="112">
        <f t="shared" si="1"/>
        <v>0</v>
      </c>
      <c r="M19" s="112">
        <f t="shared" si="2"/>
        <v>0</v>
      </c>
      <c r="N19" s="8"/>
      <c r="O19" s="8"/>
      <c r="P19" s="8"/>
      <c r="Q19" s="8"/>
      <c r="R19" s="8"/>
    </row>
    <row r="20" spans="1:18" ht="42.75" customHeight="1">
      <c r="A20" s="86">
        <v>13</v>
      </c>
      <c r="B20" s="67" t="s">
        <v>108</v>
      </c>
      <c r="C20" s="68"/>
      <c r="D20" s="67"/>
      <c r="E20" s="67"/>
      <c r="F20" s="68"/>
      <c r="G20" s="66" t="s">
        <v>22</v>
      </c>
      <c r="H20" s="66">
        <v>5000</v>
      </c>
      <c r="I20" s="128"/>
      <c r="J20" s="112">
        <f t="shared" si="0"/>
        <v>0</v>
      </c>
      <c r="K20" s="70"/>
      <c r="L20" s="112">
        <f t="shared" si="1"/>
        <v>0</v>
      </c>
      <c r="M20" s="112">
        <f t="shared" si="2"/>
        <v>0</v>
      </c>
      <c r="N20" s="8"/>
      <c r="O20" s="8"/>
      <c r="P20" s="8"/>
      <c r="Q20" s="8"/>
      <c r="R20" s="8"/>
    </row>
    <row r="21" spans="1:13" ht="46.5" customHeight="1">
      <c r="A21" s="86">
        <v>14</v>
      </c>
      <c r="B21" s="82" t="s">
        <v>81</v>
      </c>
      <c r="C21" s="85"/>
      <c r="D21" s="82"/>
      <c r="E21" s="82"/>
      <c r="F21" s="85"/>
      <c r="G21" s="86" t="s">
        <v>22</v>
      </c>
      <c r="H21" s="86">
        <v>3</v>
      </c>
      <c r="I21" s="129"/>
      <c r="J21" s="113">
        <f t="shared" si="0"/>
        <v>0</v>
      </c>
      <c r="K21" s="70"/>
      <c r="L21" s="113">
        <f t="shared" si="1"/>
        <v>0</v>
      </c>
      <c r="M21" s="113">
        <f t="shared" si="2"/>
        <v>0</v>
      </c>
    </row>
    <row r="22" spans="1:13" s="13" customFormat="1" ht="42.75" customHeight="1">
      <c r="A22" s="71"/>
      <c r="B22" s="71"/>
      <c r="C22" s="72"/>
      <c r="D22" s="71"/>
      <c r="E22" s="71"/>
      <c r="F22" s="88"/>
      <c r="G22" s="71"/>
      <c r="H22" s="73" t="s">
        <v>0</v>
      </c>
      <c r="I22" s="71" t="s">
        <v>25</v>
      </c>
      <c r="J22" s="89">
        <f>SUM(J7:J21)</f>
        <v>0</v>
      </c>
      <c r="K22" s="75"/>
      <c r="L22" s="104">
        <f>SUM(L7:L21)</f>
        <v>0</v>
      </c>
      <c r="M22" s="89">
        <f>SUM(M7:M21)</f>
        <v>0</v>
      </c>
    </row>
    <row r="23" spans="10:13" ht="13.5" customHeight="1">
      <c r="J23" s="14" t="s">
        <v>0</v>
      </c>
      <c r="K23" s="15"/>
      <c r="L23" s="15"/>
      <c r="M23" s="14" t="s">
        <v>0</v>
      </c>
    </row>
    <row r="24" spans="10:13" ht="12.75">
      <c r="J24" s="14" t="s">
        <v>0</v>
      </c>
      <c r="M24" s="14" t="s">
        <v>0</v>
      </c>
    </row>
    <row r="25" spans="1:13" ht="150" customHeight="1">
      <c r="A25" s="153" t="s">
        <v>97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</row>
    <row r="26" spans="10:13" ht="12.75">
      <c r="J26" s="14" t="s">
        <v>0</v>
      </c>
      <c r="M26" s="14" t="s">
        <v>0</v>
      </c>
    </row>
    <row r="28" spans="1:13" ht="77.25" customHeight="1">
      <c r="A28" s="145" t="s">
        <v>88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</row>
    <row r="29" spans="1:13" ht="12.75">
      <c r="A29" s="151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</row>
  </sheetData>
  <sheetProtection selectLockedCells="1" selectUnlockedCells="1"/>
  <mergeCells count="4">
    <mergeCell ref="A29:M29"/>
    <mergeCell ref="A1:D1"/>
    <mergeCell ref="A25:M25"/>
    <mergeCell ref="A28:M28"/>
  </mergeCells>
  <printOptions horizontalCentered="1"/>
  <pageMargins left="0.0798611111111111" right="0.09027777777777778" top="0.6694444444444444" bottom="0.5118055555555555" header="0.5118055555555555" footer="0.511805555555555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5.00390625" style="24" customWidth="1"/>
    <col min="2" max="2" width="23.140625" style="24" customWidth="1"/>
    <col min="3" max="3" width="8.421875" style="25" customWidth="1"/>
    <col min="4" max="4" width="11.140625" style="24" customWidth="1"/>
    <col min="5" max="5" width="17.28125" style="24" customWidth="1"/>
    <col min="6" max="6" width="11.140625" style="24" customWidth="1"/>
    <col min="7" max="7" width="6.140625" style="24" customWidth="1"/>
    <col min="8" max="8" width="8.140625" style="24" customWidth="1"/>
    <col min="9" max="9" width="9.140625" style="24" customWidth="1"/>
    <col min="10" max="10" width="11.57421875" style="24" customWidth="1"/>
    <col min="11" max="11" width="4.28125" style="24" customWidth="1"/>
    <col min="12" max="12" width="8.28125" style="24" customWidth="1"/>
    <col min="13" max="13" width="11.421875" style="24" customWidth="1"/>
    <col min="14" max="16384" width="9.140625" style="24" customWidth="1"/>
  </cols>
  <sheetData>
    <row r="1" spans="1:5" s="26" customFormat="1" ht="12.75">
      <c r="A1" s="143" t="s">
        <v>1</v>
      </c>
      <c r="B1" s="143"/>
      <c r="C1" s="143"/>
      <c r="D1" s="143"/>
      <c r="E1" s="102"/>
    </row>
    <row r="3" spans="1:5" s="26" customFormat="1" ht="12.75">
      <c r="A3" s="143" t="s">
        <v>94</v>
      </c>
      <c r="B3" s="143"/>
      <c r="C3" s="143"/>
      <c r="D3" s="143"/>
      <c r="E3" s="102"/>
    </row>
    <row r="5" spans="1:13" ht="70.5" customHeight="1">
      <c r="A5" s="28" t="s">
        <v>3</v>
      </c>
      <c r="B5" s="38" t="s">
        <v>4</v>
      </c>
      <c r="C5" s="39" t="s">
        <v>5</v>
      </c>
      <c r="D5" s="40" t="s">
        <v>6</v>
      </c>
      <c r="E5" s="116" t="s">
        <v>86</v>
      </c>
      <c r="F5" s="116" t="s">
        <v>87</v>
      </c>
      <c r="G5" s="28" t="s">
        <v>41</v>
      </c>
      <c r="H5" s="28" t="s">
        <v>8</v>
      </c>
      <c r="I5" s="40" t="s">
        <v>67</v>
      </c>
      <c r="J5" s="40" t="s">
        <v>43</v>
      </c>
      <c r="K5" s="31" t="s">
        <v>44</v>
      </c>
      <c r="L5" s="40" t="s">
        <v>45</v>
      </c>
      <c r="M5" s="40" t="s">
        <v>46</v>
      </c>
    </row>
    <row r="6" spans="1:16" ht="12.75">
      <c r="A6" s="32"/>
      <c r="B6" s="41"/>
      <c r="C6" s="42"/>
      <c r="D6" s="33"/>
      <c r="E6" s="33"/>
      <c r="F6" s="33"/>
      <c r="G6" s="33"/>
      <c r="H6" s="35" t="s">
        <v>14</v>
      </c>
      <c r="I6" s="36" t="s">
        <v>15</v>
      </c>
      <c r="J6" s="36" t="s">
        <v>16</v>
      </c>
      <c r="K6" s="35" t="s">
        <v>17</v>
      </c>
      <c r="L6" s="36" t="s">
        <v>18</v>
      </c>
      <c r="M6" s="36" t="s">
        <v>19</v>
      </c>
      <c r="N6" s="8"/>
      <c r="O6" s="8"/>
      <c r="P6" s="8"/>
    </row>
    <row r="7" spans="1:16" ht="45" customHeight="1">
      <c r="A7" s="44" t="s">
        <v>20</v>
      </c>
      <c r="B7" s="132" t="s">
        <v>90</v>
      </c>
      <c r="C7" s="45"/>
      <c r="D7" s="46"/>
      <c r="E7" s="46"/>
      <c r="F7" s="46"/>
      <c r="G7" s="47" t="s">
        <v>22</v>
      </c>
      <c r="H7" s="48">
        <v>30000</v>
      </c>
      <c r="I7" s="131"/>
      <c r="J7" s="49">
        <f>H7*I7</f>
        <v>0</v>
      </c>
      <c r="K7" s="50"/>
      <c r="L7" s="51">
        <f>J7*K7</f>
        <v>0</v>
      </c>
      <c r="M7" s="49">
        <f>J7+L7</f>
        <v>0</v>
      </c>
      <c r="N7" s="10"/>
      <c r="O7" s="11"/>
      <c r="P7" s="10"/>
    </row>
    <row r="8" spans="1:16" ht="21" customHeight="1">
      <c r="A8" s="95" t="s">
        <v>0</v>
      </c>
      <c r="B8" s="60" t="s">
        <v>25</v>
      </c>
      <c r="C8" s="61"/>
      <c r="D8" s="62"/>
      <c r="E8" s="62"/>
      <c r="F8" s="62"/>
      <c r="G8" s="62"/>
      <c r="H8" s="62"/>
      <c r="I8" s="96"/>
      <c r="J8" s="97">
        <f>SUM(J7)</f>
        <v>0</v>
      </c>
      <c r="K8" s="98" t="s">
        <v>0</v>
      </c>
      <c r="L8" s="107">
        <f>SUM(L7)</f>
        <v>0</v>
      </c>
      <c r="M8" s="97">
        <f>SUM(M7)</f>
        <v>0</v>
      </c>
      <c r="N8" s="37"/>
      <c r="P8" s="37"/>
    </row>
    <row r="9" spans="10:13" ht="12.75">
      <c r="J9" s="37" t="s">
        <v>0</v>
      </c>
      <c r="M9" s="37" t="s">
        <v>0</v>
      </c>
    </row>
    <row r="10" spans="2:13" ht="12.75">
      <c r="B10" s="106"/>
      <c r="J10" s="37" t="s">
        <v>0</v>
      </c>
      <c r="M10" s="37" t="s">
        <v>0</v>
      </c>
    </row>
    <row r="14" spans="1:13" ht="77.25" customHeight="1">
      <c r="A14" s="149" t="s">
        <v>88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</row>
  </sheetData>
  <sheetProtection selectLockedCells="1" selectUnlockedCells="1"/>
  <mergeCells count="3">
    <mergeCell ref="A1:D1"/>
    <mergeCell ref="A3:D3"/>
    <mergeCell ref="A14:M14"/>
  </mergeCells>
  <printOptions/>
  <pageMargins left="0.7402777777777778" right="0.2361111111111111" top="0.9840277777777777" bottom="0.15763888888888888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4.140625" style="0" customWidth="1"/>
    <col min="2" max="2" width="30.421875" style="0" customWidth="1"/>
    <col min="3" max="3" width="8.00390625" style="1" customWidth="1"/>
    <col min="4" max="4" width="10.8515625" style="0" customWidth="1"/>
    <col min="5" max="5" width="14.8515625" style="0" customWidth="1"/>
    <col min="6" max="6" width="11.140625" style="0" customWidth="1"/>
    <col min="7" max="7" width="6.140625" style="0" customWidth="1"/>
    <col min="8" max="8" width="6.28125" style="0" customWidth="1"/>
    <col min="9" max="9" width="8.421875" style="0" customWidth="1"/>
    <col min="10" max="10" width="12.00390625" style="0" customWidth="1"/>
    <col min="11" max="11" width="4.28125" style="0" customWidth="1"/>
    <col min="12" max="12" width="7.140625" style="0" customWidth="1"/>
    <col min="13" max="13" width="14.140625" style="0" customWidth="1"/>
  </cols>
  <sheetData>
    <row r="1" spans="1:5" ht="12.75">
      <c r="A1" s="143" t="s">
        <v>1</v>
      </c>
      <c r="B1" s="143"/>
      <c r="C1" s="143"/>
      <c r="D1" s="143"/>
      <c r="E1" s="102"/>
    </row>
    <row r="3" spans="1:5" ht="12.75">
      <c r="A3" s="43" t="s">
        <v>95</v>
      </c>
      <c r="B3" s="43"/>
      <c r="C3" s="43"/>
      <c r="D3" s="43"/>
      <c r="E3" s="43"/>
    </row>
    <row r="4" ht="12.75">
      <c r="B4" t="s">
        <v>0</v>
      </c>
    </row>
    <row r="5" spans="1:17" s="4" customFormat="1" ht="58.5">
      <c r="A5" s="16" t="s">
        <v>3</v>
      </c>
      <c r="B5" s="2" t="s">
        <v>4</v>
      </c>
      <c r="C5" s="3" t="s">
        <v>5</v>
      </c>
      <c r="D5" s="2" t="s">
        <v>6</v>
      </c>
      <c r="E5" s="2" t="s">
        <v>86</v>
      </c>
      <c r="F5" s="2" t="s">
        <v>87</v>
      </c>
      <c r="G5" s="2" t="s">
        <v>7</v>
      </c>
      <c r="H5" s="2" t="s">
        <v>8</v>
      </c>
      <c r="I5" s="2" t="s">
        <v>27</v>
      </c>
      <c r="J5" s="2" t="s">
        <v>37</v>
      </c>
      <c r="K5" s="2" t="s">
        <v>11</v>
      </c>
      <c r="L5" s="119" t="s">
        <v>12</v>
      </c>
      <c r="M5" s="125" t="s">
        <v>13</v>
      </c>
      <c r="N5" s="122"/>
      <c r="O5" s="122"/>
      <c r="P5" s="122"/>
      <c r="Q5" s="122"/>
    </row>
    <row r="6" spans="1:17" s="9" customFormat="1" ht="12.75">
      <c r="A6" s="5"/>
      <c r="B6" s="6"/>
      <c r="C6" s="6"/>
      <c r="D6" s="6"/>
      <c r="E6" s="6"/>
      <c r="F6" s="7"/>
      <c r="G6" s="6"/>
      <c r="H6" s="6" t="s">
        <v>14</v>
      </c>
      <c r="I6" s="6" t="s">
        <v>15</v>
      </c>
      <c r="J6" s="6" t="s">
        <v>16</v>
      </c>
      <c r="K6" s="6" t="s">
        <v>17</v>
      </c>
      <c r="L6" s="120" t="s">
        <v>18</v>
      </c>
      <c r="M6" s="124" t="s">
        <v>19</v>
      </c>
      <c r="N6" s="122"/>
      <c r="O6" s="122"/>
      <c r="P6" s="122"/>
      <c r="Q6" s="122"/>
    </row>
    <row r="7" spans="1:17" ht="27.75" customHeight="1">
      <c r="A7" s="66">
        <v>1</v>
      </c>
      <c r="B7" s="67" t="s">
        <v>68</v>
      </c>
      <c r="C7" s="68"/>
      <c r="D7" s="67"/>
      <c r="E7" s="67"/>
      <c r="F7" s="68"/>
      <c r="G7" s="66" t="s">
        <v>22</v>
      </c>
      <c r="H7" s="66">
        <v>600</v>
      </c>
      <c r="I7" s="128"/>
      <c r="J7" s="112">
        <f>H7*I7</f>
        <v>0</v>
      </c>
      <c r="K7" s="70"/>
      <c r="L7" s="121">
        <f>J7*K7</f>
        <v>0</v>
      </c>
      <c r="M7" s="126">
        <f>J7+L7</f>
        <v>0</v>
      </c>
      <c r="N7" s="123"/>
      <c r="O7" s="123"/>
      <c r="P7" s="123"/>
      <c r="Q7" s="123"/>
    </row>
    <row r="8" spans="1:13" ht="25.5" customHeight="1">
      <c r="A8" s="66">
        <v>2</v>
      </c>
      <c r="B8" s="80" t="s">
        <v>69</v>
      </c>
      <c r="C8" s="68"/>
      <c r="D8" s="67"/>
      <c r="E8" s="67"/>
      <c r="F8" s="68"/>
      <c r="G8" s="66" t="s">
        <v>22</v>
      </c>
      <c r="H8" s="66">
        <v>200</v>
      </c>
      <c r="I8" s="128"/>
      <c r="J8" s="112">
        <f>H8*I8</f>
        <v>0</v>
      </c>
      <c r="K8" s="70"/>
      <c r="L8" s="121">
        <f>J8*K8</f>
        <v>0</v>
      </c>
      <c r="M8" s="126">
        <f>J8+L8</f>
        <v>0</v>
      </c>
    </row>
    <row r="9" spans="1:13" ht="32.25" customHeight="1">
      <c r="A9" s="66">
        <v>3</v>
      </c>
      <c r="B9" s="80" t="s">
        <v>70</v>
      </c>
      <c r="C9" s="68"/>
      <c r="D9" s="67"/>
      <c r="E9" s="67"/>
      <c r="F9" s="68"/>
      <c r="G9" s="66" t="s">
        <v>22</v>
      </c>
      <c r="H9" s="66">
        <v>600</v>
      </c>
      <c r="I9" s="128"/>
      <c r="J9" s="112">
        <f>H9*I9</f>
        <v>0</v>
      </c>
      <c r="K9" s="70"/>
      <c r="L9" s="121">
        <f>J9*K9</f>
        <v>0</v>
      </c>
      <c r="M9" s="126">
        <f>J9+L9</f>
        <v>0</v>
      </c>
    </row>
    <row r="10" spans="1:13" s="13" customFormat="1" ht="12.75">
      <c r="A10" s="71"/>
      <c r="B10" s="71"/>
      <c r="C10" s="72"/>
      <c r="D10" s="71"/>
      <c r="E10" s="71"/>
      <c r="F10" s="88"/>
      <c r="G10" s="71"/>
      <c r="H10" s="73" t="s">
        <v>0</v>
      </c>
      <c r="I10" s="71" t="s">
        <v>25</v>
      </c>
      <c r="J10" s="89">
        <f>SUM(J7:J9)</f>
        <v>0</v>
      </c>
      <c r="K10" s="75"/>
      <c r="L10" s="105">
        <f>SUM(L7:L9)</f>
        <v>0</v>
      </c>
      <c r="M10" s="127">
        <f>SUM(M7:M9)</f>
        <v>0</v>
      </c>
    </row>
    <row r="11" spans="10:13" ht="13.5" customHeight="1">
      <c r="J11" s="14" t="s">
        <v>0</v>
      </c>
      <c r="K11" s="15"/>
      <c r="L11" s="15"/>
      <c r="M11" s="14" t="s">
        <v>0</v>
      </c>
    </row>
    <row r="12" spans="10:13" ht="12.75">
      <c r="J12" s="14" t="s">
        <v>0</v>
      </c>
      <c r="M12" s="14" t="s">
        <v>0</v>
      </c>
    </row>
    <row r="13" spans="1:13" ht="30.75" customHeight="1">
      <c r="A13" s="155" t="s">
        <v>78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</row>
    <row r="14" spans="10:13" ht="12.75">
      <c r="J14" s="14" t="s">
        <v>0</v>
      </c>
      <c r="M14" s="14" t="s">
        <v>0</v>
      </c>
    </row>
    <row r="16" spans="1:13" ht="77.25" customHeight="1">
      <c r="A16" s="145" t="s">
        <v>88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</row>
  </sheetData>
  <sheetProtection selectLockedCells="1" selectUnlockedCells="1"/>
  <mergeCells count="3">
    <mergeCell ref="A1:D1"/>
    <mergeCell ref="A13:M13"/>
    <mergeCell ref="A16:M16"/>
  </mergeCells>
  <printOptions horizontalCentered="1"/>
  <pageMargins left="0.0798611111111111" right="0.09027777777777778" top="0.6694444444444444" bottom="0.5118055555555555" header="0.5118055555555555" footer="0.511805555555555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4.00390625" style="0" customWidth="1"/>
    <col min="2" max="2" width="21.8515625" style="0" customWidth="1"/>
    <col min="3" max="3" width="8.421875" style="1" customWidth="1"/>
    <col min="4" max="4" width="10.57421875" style="0" customWidth="1"/>
    <col min="5" max="5" width="17.28125" style="0" customWidth="1"/>
    <col min="6" max="6" width="11.140625" style="0" customWidth="1"/>
    <col min="7" max="7" width="5.8515625" style="0" customWidth="1"/>
    <col min="8" max="8" width="6.140625" style="0" customWidth="1"/>
    <col min="9" max="9" width="11.00390625" style="0" customWidth="1"/>
    <col min="10" max="10" width="10.8515625" style="0" customWidth="1"/>
    <col min="11" max="11" width="4.28125" style="0" customWidth="1"/>
    <col min="12" max="12" width="9.00390625" style="0" customWidth="1"/>
    <col min="13" max="13" width="11.57421875" style="0" customWidth="1"/>
  </cols>
  <sheetData>
    <row r="1" spans="1:5" ht="12.75">
      <c r="A1" s="143" t="s">
        <v>1</v>
      </c>
      <c r="B1" s="143"/>
      <c r="C1" s="143"/>
      <c r="D1" s="143"/>
      <c r="E1" s="102"/>
    </row>
    <row r="3" spans="1:5" ht="12.75">
      <c r="A3" s="144" t="s">
        <v>96</v>
      </c>
      <c r="B3" s="144"/>
      <c r="C3" s="144"/>
      <c r="D3" s="144"/>
      <c r="E3" s="103"/>
    </row>
    <row r="4" ht="12.75">
      <c r="B4" t="s">
        <v>0</v>
      </c>
    </row>
    <row r="5" spans="1:13" s="4" customFormat="1" ht="65.25" customHeight="1">
      <c r="A5" s="22" t="s">
        <v>3</v>
      </c>
      <c r="B5" s="2" t="s">
        <v>4</v>
      </c>
      <c r="C5" s="3" t="s">
        <v>5</v>
      </c>
      <c r="D5" s="2" t="s">
        <v>6</v>
      </c>
      <c r="E5" s="2" t="s">
        <v>86</v>
      </c>
      <c r="F5" s="2" t="s">
        <v>87</v>
      </c>
      <c r="G5" s="2" t="s">
        <v>7</v>
      </c>
      <c r="H5" s="2" t="s">
        <v>8</v>
      </c>
      <c r="I5" s="2" t="s">
        <v>36</v>
      </c>
      <c r="J5" s="2" t="s">
        <v>37</v>
      </c>
      <c r="K5" s="2" t="s">
        <v>11</v>
      </c>
      <c r="L5" s="2" t="s">
        <v>12</v>
      </c>
      <c r="M5" s="2" t="s">
        <v>13</v>
      </c>
    </row>
    <row r="6" spans="1:16" s="9" customFormat="1" ht="12.75">
      <c r="A6" s="23"/>
      <c r="B6" s="6"/>
      <c r="C6" s="6"/>
      <c r="D6" s="6"/>
      <c r="E6" s="6"/>
      <c r="F6" s="7"/>
      <c r="G6" s="6"/>
      <c r="H6" s="6" t="s">
        <v>14</v>
      </c>
      <c r="I6" s="6" t="s">
        <v>15</v>
      </c>
      <c r="J6" s="6" t="s">
        <v>16</v>
      </c>
      <c r="K6" s="6" t="s">
        <v>17</v>
      </c>
      <c r="L6" s="6" t="s">
        <v>18</v>
      </c>
      <c r="M6" s="6" t="s">
        <v>19</v>
      </c>
      <c r="N6" s="8"/>
      <c r="O6" s="8"/>
      <c r="P6" s="8"/>
    </row>
    <row r="7" spans="1:16" ht="36.75" customHeight="1">
      <c r="A7" s="66" t="s">
        <v>20</v>
      </c>
      <c r="B7" s="67" t="s">
        <v>38</v>
      </c>
      <c r="C7" s="68"/>
      <c r="D7" s="67"/>
      <c r="E7" s="67"/>
      <c r="F7" s="68"/>
      <c r="G7" s="66" t="s">
        <v>22</v>
      </c>
      <c r="H7" s="69">
        <v>500</v>
      </c>
      <c r="I7" s="128"/>
      <c r="J7" s="112">
        <f>H7*I7</f>
        <v>0</v>
      </c>
      <c r="K7" s="70"/>
      <c r="L7" s="112">
        <f>J7*K7</f>
        <v>0</v>
      </c>
      <c r="M7" s="112">
        <f>J7+L7</f>
        <v>0</v>
      </c>
      <c r="N7" s="10"/>
      <c r="O7" s="11"/>
      <c r="P7" s="10"/>
    </row>
    <row r="8" spans="1:16" s="13" customFormat="1" ht="12.75">
      <c r="A8" s="71"/>
      <c r="B8" s="71"/>
      <c r="C8" s="72"/>
      <c r="D8" s="71"/>
      <c r="E8" s="71"/>
      <c r="F8" s="68"/>
      <c r="G8" s="71"/>
      <c r="H8" s="73" t="s">
        <v>0</v>
      </c>
      <c r="I8" s="71" t="s">
        <v>25</v>
      </c>
      <c r="J8" s="74">
        <f>SUM(J7)</f>
        <v>0</v>
      </c>
      <c r="K8" s="75"/>
      <c r="L8" s="104">
        <f>SUM(L7)</f>
        <v>0</v>
      </c>
      <c r="M8" s="74">
        <f>SUM(M7)</f>
        <v>0</v>
      </c>
      <c r="N8" s="12"/>
      <c r="P8" s="12"/>
    </row>
    <row r="9" spans="1:13" ht="12.75">
      <c r="A9" s="76"/>
      <c r="B9" s="76"/>
      <c r="C9" s="77"/>
      <c r="D9" s="76"/>
      <c r="E9" s="76"/>
      <c r="F9" s="76"/>
      <c r="G9" s="76"/>
      <c r="H9" s="76"/>
      <c r="I9" s="76" t="s">
        <v>39</v>
      </c>
      <c r="J9" s="78" t="s">
        <v>0</v>
      </c>
      <c r="K9" s="79"/>
      <c r="L9" s="79"/>
      <c r="M9" s="78" t="s">
        <v>0</v>
      </c>
    </row>
    <row r="10" spans="1:13" ht="12.75" customHeight="1">
      <c r="A10" s="157" t="s">
        <v>40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</row>
    <row r="11" spans="1:13" ht="12.75">
      <c r="A11" s="157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</row>
    <row r="12" spans="1:13" ht="12.75">
      <c r="A12" s="157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</row>
    <row r="13" spans="1:13" ht="31.5" customHeight="1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</row>
    <row r="14" ht="12.75">
      <c r="M14" s="14" t="s">
        <v>0</v>
      </c>
    </row>
    <row r="18" spans="1:13" ht="77.25" customHeight="1">
      <c r="A18" s="145" t="s">
        <v>88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</row>
  </sheetData>
  <sheetProtection selectLockedCells="1" selectUnlockedCells="1"/>
  <mergeCells count="4">
    <mergeCell ref="A18:M18"/>
    <mergeCell ref="A1:D1"/>
    <mergeCell ref="A3:D3"/>
    <mergeCell ref="A10:M13"/>
  </mergeCells>
  <printOptions horizontalCentered="1"/>
  <pageMargins left="0.19652777777777777" right="0.19652777777777777" top="0.5118055555555555" bottom="0.9840277777777777" header="0.5118055555555555" footer="0.511805555555555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personel</cp:lastModifiedBy>
  <cp:lastPrinted>2016-02-11T13:49:37Z</cp:lastPrinted>
  <dcterms:modified xsi:type="dcterms:W3CDTF">2016-02-17T07:35:25Z</dcterms:modified>
  <cp:category/>
  <cp:version/>
  <cp:contentType/>
  <cp:contentStatus/>
</cp:coreProperties>
</file>