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tabRatio="814" activeTab="3"/>
  </bookViews>
  <sheets>
    <sheet name="Pakiet 1 - Rękawiczki " sheetId="1" r:id="rId1"/>
    <sheet name="Pakiet 2 - Strzykawki " sheetId="2" r:id="rId2"/>
    <sheet name="Pakiet 3 - igły iniekcyjne" sheetId="3" r:id="rId3"/>
    <sheet name="Pakiet 4 - venflony" sheetId="4" r:id="rId4"/>
    <sheet name="Pakiet 5- Przyrządy " sheetId="5" r:id="rId5"/>
    <sheet name="Pakiet 6 - Sprzęt med.różny " sheetId="6" r:id="rId6"/>
    <sheet name="Pakiet 7 - wkłady, kanistry" sheetId="7" r:id="rId7"/>
    <sheet name="Pakiet 8 - Pojemniki" sheetId="8" r:id="rId8"/>
    <sheet name="Pakiet 9 Kapturki" sheetId="9" r:id="rId9"/>
  </sheets>
  <externalReferences>
    <externalReference r:id="rId12"/>
    <externalReference r:id="rId13"/>
  </externalReferences>
  <definedNames>
    <definedName name="_">#REF!</definedName>
    <definedName name="_Akcesoria">#REF!</definedName>
    <definedName name="_Białka">#REF!</definedName>
    <definedName name="_ELEKTROLITY">#REF!</definedName>
    <definedName name="_ENZYMY">#REF!</definedName>
    <definedName name="_KALIBRATORY">#REF!</definedName>
    <definedName name="_KONTROLE">#REF!</definedName>
    <definedName name="_Leki">#REF!</definedName>
    <definedName name="_SUBSTRATY">#REF!</definedName>
    <definedName name="APO_kal">#REF!</definedName>
    <definedName name="B10_KC">#REF!</definedName>
    <definedName name="B10_VAT">#REF!</definedName>
    <definedName name="B11_KC">#REF!</definedName>
    <definedName name="B11_VAT">#REF!</definedName>
    <definedName name="Bilitrol">#REF!,#REF!</definedName>
    <definedName name="CA">#REF!</definedName>
    <definedName name="Calimat">#REF!,#REF!,#REF!,#REF!,#REF!</definedName>
    <definedName name="Cen_brutto">#REF!</definedName>
    <definedName name="Cen_net">#REF!</definedName>
    <definedName name="Cena_brut">#REF!</definedName>
    <definedName name="Cena_brutto">#REF!</definedName>
    <definedName name="Cena_brutto_1">#REF!</definedName>
    <definedName name="Cena_katal">#REF!</definedName>
    <definedName name="Cena_net">#REF!</definedName>
    <definedName name="Cena_net_Vtk2">#REF!</definedName>
    <definedName name="Cena_net_Vtk2c">#REF!</definedName>
    <definedName name="Cena_netto">#REF!</definedName>
    <definedName name="Cena_netto_rabat">#REF!</definedName>
    <definedName name="CK_MB_Kontrol">#REF!</definedName>
    <definedName name="Control_Set_A">#REF!</definedName>
    <definedName name="Control_Set_B">#REF!,#REF!,#REF!,#REF!</definedName>
    <definedName name="Control_Set_C">#REF!</definedName>
    <definedName name="Control_Set_D">#REF!</definedName>
    <definedName name="Control_Set_E">#REF!</definedName>
    <definedName name="CRP">#REF!</definedName>
    <definedName name="DoA_A">#REF!</definedName>
    <definedName name="DoA_B">#REF!,#REF!,#REF!</definedName>
    <definedName name="DoA_C">#REF!</definedName>
    <definedName name="DoA_Cal_D">#REF!</definedName>
    <definedName name="DoA_E">#REF!</definedName>
    <definedName name="HbA1c">#REF!</definedName>
    <definedName name="HbA1cH">#REF!</definedName>
    <definedName name="HbA1cR">#REF!</definedName>
    <definedName name="HDLDirectKalibrator">#REF!</definedName>
    <definedName name="Ilosc">#REF!</definedName>
    <definedName name="Ilość">#REF!</definedName>
    <definedName name="KC">#REF!</definedName>
    <definedName name="KC_Vtk2">#REF!</definedName>
    <definedName name="KC_Vtk2c">#REF!</definedName>
    <definedName name="Kod_ref">#REF!</definedName>
    <definedName name="Kone_I">#REF!,#REF!</definedName>
    <definedName name="Kone_I_oraz_II">#REF!</definedName>
    <definedName name="Kone_II">#REF!</definedName>
    <definedName name="KontrolNU">#REF!</definedName>
    <definedName name="L.badan_chromogen">#REF!</definedName>
    <definedName name="L.badan_odczynnik">#REF!</definedName>
    <definedName name="L_testów">#REF!</definedName>
    <definedName name="LDLDirectKalibrator">#REF!</definedName>
    <definedName name="LyotrolN_P">#REF!,#REF!,#REF!</definedName>
    <definedName name="Mikro">#REF!</definedName>
    <definedName name="Nortrol_Abtrol">#REF!,#REF!</definedName>
    <definedName name="Protiline_CRP_Kal">#REF!</definedName>
    <definedName name="Protiline_Kontrol">#REF!,#REF!,#REF!</definedName>
    <definedName name="Qnt">#REF!</definedName>
    <definedName name="R15_KC">#REF!</definedName>
    <definedName name="R15_VAT">#REF!</definedName>
    <definedName name="Rabat">#REF!</definedName>
    <definedName name="Rabat_ogól">#REF!</definedName>
    <definedName name="Rabat_prod">#REF!</definedName>
    <definedName name="Rabat_Vtk2">#REF!</definedName>
    <definedName name="Rabat_Vtk2c">#REF!</definedName>
    <definedName name="REFS">#REF!</definedName>
    <definedName name="RF_Kontrol">#REF!</definedName>
    <definedName name="Specikal">#REF!,#REF!,#REF!,#REF!</definedName>
    <definedName name="Specitrol_Nortrol_Abtrol">#REF!,#REF!,#REF!</definedName>
    <definedName name="StwkaVAT">#REF!</definedName>
    <definedName name="SUMA_oferty">#REF!</definedName>
    <definedName name="TDM_Cal_Set_A">#REF!,#REF!</definedName>
    <definedName name="TDM_Cal_Set_B">#REF!,#REF!</definedName>
    <definedName name="TDM_Cal_Set_C">#REF!</definedName>
    <definedName name="TOX_Cal_A">#REF!</definedName>
    <definedName name="TOX_Cal_B">#REF!</definedName>
    <definedName name="TOX_Cal_C">#REF!</definedName>
    <definedName name="Ukryj_kolumne_rabat_N26">'[2]Makro1'!#REF!</definedName>
    <definedName name="VAT">#REF!</definedName>
    <definedName name="VAT_Vtk2">#REF!</definedName>
    <definedName name="VAT_Vtk2c">#REF!</definedName>
    <definedName name="Wart_kontraktu">#REF!</definedName>
    <definedName name="Wart_Net">#REF!</definedName>
    <definedName name="Wart_Net_Vtk2">#REF!</definedName>
    <definedName name="Wart_Net_Vtk2c">#REF!</definedName>
    <definedName name="Wart_Rabat">#REF!</definedName>
    <definedName name="Zymotrol">#REF!</definedName>
  </definedNames>
  <calcPr fullCalcOnLoad="1"/>
</workbook>
</file>

<file path=xl/sharedStrings.xml><?xml version="1.0" encoding="utf-8"?>
<sst xmlns="http://schemas.openxmlformats.org/spreadsheetml/2006/main" count="503" uniqueCount="178">
  <si>
    <t>Pojemnik na odpady szpitalne 10 l - plastikowy typu wiadro</t>
  </si>
  <si>
    <t>Fartuch foliowy tzw. Przedniak 1 op. A 100 szt.</t>
  </si>
  <si>
    <t>Pojemnik histopatologiczny 3000 ml szczelnie zamykany</t>
  </si>
  <si>
    <t xml:space="preserve">  Pakiet nr 5 - PRZYRZĄDY DO PŁYNÓW I KRWI</t>
  </si>
  <si>
    <t xml:space="preserve">  Pakiet nr 4 - IGŁY MOTYLEK, VENFLONY</t>
  </si>
  <si>
    <t>Zwężany łącznik do drenów</t>
  </si>
  <si>
    <t>UWAGA !</t>
  </si>
  <si>
    <r>
      <t xml:space="preserve">Zamawiajacy dopuszcza:
</t>
    </r>
    <r>
      <rPr>
        <sz val="8"/>
        <rFont val="Arial CE"/>
        <family val="0"/>
      </rPr>
      <t>poz.32 i 33 zestawy posiadajace ftalany</t>
    </r>
  </si>
  <si>
    <t>Pojemnik histopatologiczny 200-250 ml zakręcany z pokrwką i zakrętką</t>
  </si>
  <si>
    <t>Zamawiający wymaga:</t>
  </si>
  <si>
    <r>
      <t xml:space="preserve">Zamawiający dopuszcza:
</t>
    </r>
    <r>
      <rPr>
        <sz val="8"/>
        <color indexed="8"/>
        <rFont val="Arial CE"/>
        <family val="0"/>
      </rPr>
      <t>poz. 1 zaoferowanie przyrządów do przetaczania płynów infuzyjnych z dwuczęściową komorą kroplową, gdzie dolna część komory powinna być elastyczna o porównywalnej wielkości do sztywnej górnej części komory, która ułatwia wygodny uchwyt i wkłucie w pojemniki z płynami infuzyjnymi,  posiadajace specjalne miejsce na kolec komory kroplowej zabezpieczający przed zakłuciem po wykonanej procedurze.
poz. 3 przyrząd do szybkiego przetaczania krwi z pompką zawierającą ftalany, pozostała część przyrządu nie może zawierać ftalanów
poz. 4 zaoferowanie przyrządów  zawierających ftalany.
poz. 5 przyrząd do przetoczeń z możliwością pomiaru OCŻ ze skalą wykonaną z odpornego na złamania plastiku i dokładności pomiaru od +35 do -15cm H2O oraz oznaczeniem na wyrobie oraz opakowaniu jednostkowym i zbiorczym logo lub nazwy producenta . Wyrób ma być zgodny z Rozporządzeniem Ministra Zdrowia z dnia 12 stycznia 2011r w sprawie wymagań zasadniczych oraz procedur oceny zgodności wyrobów medycznych, a tym samym ma być zgodny z Ustawą o Wyrobach Medycznych z dnia 20 maja 2010 r. (Dz.U. 2015,  poz.876)</t>
    </r>
  </si>
  <si>
    <r>
      <t xml:space="preserve"> </t>
    </r>
    <r>
      <rPr>
        <b/>
        <sz val="10"/>
        <rFont val="Arial CE"/>
        <family val="2"/>
      </rPr>
      <t xml:space="preserve">Zamawiający dopuszcza:
</t>
    </r>
    <r>
      <rPr>
        <sz val="10"/>
        <rFont val="Arial CE"/>
        <family val="2"/>
      </rPr>
      <t xml:space="preserve">zaoferowanie następujących opakowań, z jednoczesnym przeliczeniem ceny do 100 szt.
</t>
    </r>
    <r>
      <rPr>
        <b/>
        <sz val="8"/>
        <rFont val="Arial CE"/>
        <family val="2"/>
      </rPr>
      <t>poz. 1</t>
    </r>
    <r>
      <rPr>
        <sz val="8"/>
        <rFont val="Arial CE"/>
        <family val="2"/>
      </rPr>
      <t xml:space="preserve"> strzykawka 2 ml od 100 - 300 szt.
</t>
    </r>
    <r>
      <rPr>
        <b/>
        <sz val="8"/>
        <rFont val="Arial CE"/>
        <family val="2"/>
      </rPr>
      <t>poz. 2</t>
    </r>
    <r>
      <rPr>
        <sz val="8"/>
        <rFont val="Arial CE"/>
        <family val="2"/>
      </rPr>
      <t xml:space="preserve"> strzykawka 5 ml od 100 - 200 szt.
</t>
    </r>
    <r>
      <rPr>
        <b/>
        <sz val="8"/>
        <rFont val="Arial CE"/>
        <family val="2"/>
      </rPr>
      <t>poz. 3</t>
    </r>
    <r>
      <rPr>
        <sz val="8"/>
        <rFont val="Arial CE"/>
        <family val="2"/>
      </rPr>
      <t xml:space="preserve"> strzykawka 10 ml od 90</t>
    </r>
    <r>
      <rPr>
        <sz val="8"/>
        <color indexed="10"/>
        <rFont val="Arial CE"/>
        <family val="0"/>
      </rPr>
      <t xml:space="preserve"> </t>
    </r>
    <r>
      <rPr>
        <sz val="8"/>
        <rFont val="Arial CE"/>
        <family val="0"/>
      </rPr>
      <t xml:space="preserve">- 150 </t>
    </r>
    <r>
      <rPr>
        <sz val="8"/>
        <rFont val="Arial CE"/>
        <family val="2"/>
      </rPr>
      <t xml:space="preserve">szt.
</t>
    </r>
    <r>
      <rPr>
        <b/>
        <sz val="8"/>
        <rFont val="Arial CE"/>
        <family val="2"/>
      </rPr>
      <t>poz. 4</t>
    </r>
    <r>
      <rPr>
        <sz val="8"/>
        <rFont val="Arial CE"/>
        <family val="2"/>
      </rPr>
      <t xml:space="preserve"> strzykawka 20 ml 0d 50 - 100 szt.
</t>
    </r>
    <r>
      <rPr>
        <b/>
        <sz val="8"/>
        <rFont val="Arial CE"/>
        <family val="2"/>
      </rPr>
      <t>poz. 6</t>
    </r>
    <r>
      <rPr>
        <sz val="8"/>
        <rFont val="Arial CE"/>
        <family val="2"/>
      </rPr>
      <t xml:space="preserve"> strzykawka tuberkulinowa 1 ml. z igłą od 100 - 300 szt.
</t>
    </r>
    <r>
      <rPr>
        <b/>
        <sz val="8"/>
        <rFont val="Arial CE"/>
        <family val="2"/>
      </rPr>
      <t>poz. 7</t>
    </r>
    <r>
      <rPr>
        <sz val="8"/>
        <rFont val="Arial CE"/>
        <family val="2"/>
      </rPr>
      <t xml:space="preserve"> strzykawka insulinówka 1 ml. z igłą od 100 - 200 szt.
</t>
    </r>
    <r>
      <rPr>
        <b/>
        <sz val="8"/>
        <rFont val="Arial CE"/>
        <family val="2"/>
      </rPr>
      <t>poz. 8</t>
    </r>
    <r>
      <rPr>
        <sz val="8"/>
        <rFont val="Arial CE"/>
        <family val="2"/>
      </rPr>
      <t xml:space="preserve"> strzykawka 50/60 ml od 50 - 100 szt.
</t>
    </r>
    <r>
      <rPr>
        <b/>
        <sz val="8"/>
        <rFont val="Arial CE"/>
        <family val="0"/>
      </rPr>
      <t>poz. 1-</t>
    </r>
    <r>
      <rPr>
        <sz val="8"/>
        <rFont val="Arial CE"/>
        <family val="0"/>
      </rPr>
      <t>7 strzykawki które posiadają oznaczenie logo producenta i nazwę własną na cylindrze, w celu zapewnienia pełnej identyfikacji strzykawki, oraz strzykawki które posiadają rozszerzoną długośc skali  pojemności  nominalnej strzykawki na cylindrze.</t>
    </r>
    <r>
      <rPr>
        <sz val="8"/>
        <rFont val="Arial CE"/>
        <family val="2"/>
      </rPr>
      <t xml:space="preserve">
</t>
    </r>
    <r>
      <rPr>
        <b/>
        <sz val="8"/>
        <rFont val="Arial CE"/>
        <family val="2"/>
      </rPr>
      <t>poz. 8 i 9</t>
    </r>
    <r>
      <rPr>
        <sz val="8"/>
        <rFont val="Arial CE"/>
        <family val="2"/>
      </rPr>
      <t xml:space="preserve"> strzykawki jednorazowego użytku do pomp infuzyjnych 50ml, które mogą posiadać oznaczenie logo producenta i nazwę własną na cylindrze, w celu zapewnienia pełnej identyfikacji strzykawki oraz umożliwienia poprawnego i szybkiego ustawienia w menu pompy infuzyjnej, posiadające dodatkowy pierścień stabilizujący wokół ujścia oraz poprzeczne wcięcie na tłoku.</t>
    </r>
    <r>
      <rPr>
        <sz val="10"/>
        <rFont val="Arial CE"/>
        <family val="2"/>
      </rPr>
      <t xml:space="preserve">
</t>
    </r>
  </si>
  <si>
    <t>Patyczek drewniany bez wacika 1 op. A 100 szt. 
dł.20-22 cm</t>
  </si>
  <si>
    <t>Worek do zwłok czarny zapinany na zamek</t>
  </si>
  <si>
    <r>
      <t xml:space="preserve">Żel do USG - 0,5 kg - </t>
    </r>
    <r>
      <rPr>
        <sz val="10"/>
        <color indexed="8"/>
        <rFont val="Arial CE"/>
        <family val="0"/>
      </rPr>
      <t>biały</t>
    </r>
  </si>
  <si>
    <t>Suma</t>
  </si>
  <si>
    <r>
      <t xml:space="preserve">Zamawiający wymaga dołączenia do oferty następujących  próbek w celu przetestowania ich jakości w następujących ilościach.
</t>
    </r>
    <r>
      <rPr>
        <sz val="9"/>
        <color indexed="8"/>
        <rFont val="Arial CE"/>
        <family val="0"/>
      </rPr>
      <t>- poz. 1- 10 szt.
- poz. 2 – 6 – po 3 szt. z każdej pozycji</t>
    </r>
    <r>
      <rPr>
        <b/>
        <sz val="9"/>
        <color indexed="8"/>
        <rFont val="Arial CE"/>
        <family val="0"/>
      </rPr>
      <t xml:space="preserve">
</t>
    </r>
  </si>
  <si>
    <t>…………………………………………………
pieczątka i podpis osoby upoważnionej do reprezentowania Wykonawcy</t>
  </si>
  <si>
    <r>
      <t>Rękawiczka chirurgiczna sterylna lateksowa, lekko pudrowana</t>
    </r>
    <r>
      <rPr>
        <sz val="10"/>
        <color indexed="8"/>
        <rFont val="Arial"/>
        <family val="2"/>
      </rPr>
      <t xml:space="preserve">, lekko teksturowana na całej powierzchni dłoni, mankiet rolowany lub prosty, zawartość protein poniżej 60 ug/g, poziom 
AOL min.- 1,0. Grubość na środkowym palcu na pojedynczej ściance min 0,22 mm, na dłoni min. 0,20 mm, długość minimum 285 mm. Siła zrywu przed starzeniem min. 15N. </t>
    </r>
    <r>
      <rPr>
        <sz val="10"/>
        <rFont val="Arial"/>
        <family val="2"/>
      </rPr>
      <t>Mankiet rękawiczki w opakowaniu wywinięty, rękawiczka nie składana w połowie. Przebadana na przenikanie wirusó</t>
    </r>
    <r>
      <rPr>
        <sz val="10"/>
        <color indexed="8"/>
        <rFont val="Arial"/>
        <family val="2"/>
      </rPr>
      <t xml:space="preserve">w zgodnie z ASTM F1671-07. Rękawiczka zgodna z EN 455(1-4), EN 420, EN 388. Klasyfikowana i oznakowana fabrycznie jako wyrób medyczny klasy IIa i środek ochrony osobistej kategori III. 
</t>
    </r>
    <r>
      <rPr>
        <b/>
        <sz val="10"/>
        <color indexed="8"/>
        <rFont val="Arial"/>
        <family val="2"/>
      </rPr>
      <t>Rozmiary 6,0 - 9,0</t>
    </r>
    <r>
      <rPr>
        <sz val="10"/>
        <color indexed="8"/>
        <rFont val="Arial"/>
        <family val="2"/>
      </rPr>
      <t>.</t>
    </r>
  </si>
  <si>
    <t>…………………..…………………………………………………
pieczątka i podpis osoby upoważnionej do reprezentowania Wykonawcy</t>
  </si>
  <si>
    <r>
      <t>Rękawiczka chirurgiczna sterylna lateksowa, bezpudrowa</t>
    </r>
    <r>
      <rPr>
        <sz val="10"/>
        <color indexed="8"/>
        <rFont val="Arial"/>
        <family val="2"/>
      </rPr>
      <t xml:space="preserve">, lekko teksturowana na całej powierzchni dłoni, mankiet rolowany lub prosty, zawartość protein poniżej 30 ug/g, poziom 
AOL min. - 1,0. Grubość na środkowym palcu na pojedynczej ściance min 0,22 mm, na dłoni min. 0,20, długość minimum 285 mm. Siła zrywu przed starzeniem min. 15N. </t>
    </r>
    <r>
      <rPr>
        <sz val="10"/>
        <rFont val="Arial"/>
        <family val="2"/>
      </rPr>
      <t>Mankiet rękawiczki w opakowaniu wywinięty, rękawiczka nie składana w połowie. Przebadana na przenikanie wirusów zgodnie z ASTM F1671-07.</t>
    </r>
    <r>
      <rPr>
        <sz val="10"/>
        <color indexed="10"/>
        <rFont val="Arial"/>
        <family val="2"/>
      </rPr>
      <t xml:space="preserve"> </t>
    </r>
    <r>
      <rPr>
        <sz val="10"/>
        <color indexed="8"/>
        <rFont val="Arial"/>
        <family val="2"/>
      </rPr>
      <t xml:space="preserve"> Rękawiczka zgodna z EN 455(1-4), EN 420, EN 388.  Klasyfikowana i oznakowana fabrycznie jako wyrób medyczny klasy IIa i środek ochrony osobistej kategori III. 
</t>
    </r>
    <r>
      <rPr>
        <b/>
        <sz val="10"/>
        <color indexed="8"/>
        <rFont val="Arial"/>
        <family val="2"/>
      </rPr>
      <t>Rozmiary 6,0 - 9,0.</t>
    </r>
  </si>
  <si>
    <r>
      <t>Zamawiający wymaga:</t>
    </r>
    <r>
      <rPr>
        <sz val="9"/>
        <color indexed="10"/>
        <rFont val="Arial CE"/>
        <family val="2"/>
      </rPr>
      <t xml:space="preserve">
</t>
    </r>
    <r>
      <rPr>
        <sz val="9"/>
        <color indexed="8"/>
        <rFont val="Arial CE"/>
        <family val="0"/>
      </rPr>
      <t xml:space="preserve">Aby asortyment z wszystkich poz. był sterylny.
</t>
    </r>
    <r>
      <rPr>
        <b/>
        <sz val="9"/>
        <rFont val="Arial CE"/>
        <family val="0"/>
      </rPr>
      <t>poz. 8,9</t>
    </r>
    <r>
      <rPr>
        <sz val="9"/>
        <rFont val="Arial CE"/>
        <family val="0"/>
      </rPr>
      <t xml:space="preserve"> aby zaoferowane strzykawki były wpisane w menu pomp.</t>
    </r>
  </si>
  <si>
    <r>
      <t>igieł o ostrzu długościętym, aby  wszyskie igły oprócz miedzynarodowego oznaczenia rozmiaru podawanego w "Gauge" posiadały rozmiar podany w milimetrach, oraz aby na opakowaniu zbiorczym a'100 sztuk znajdowało się oznaczenie kolorystyczne rozmiaru konektora zgodnie z obowiązującymi kodami kolorystycznymi ISO</t>
    </r>
    <r>
      <rPr>
        <sz val="9"/>
        <color indexed="8"/>
        <rFont val="Arial CE"/>
        <family val="0"/>
      </rPr>
      <t xml:space="preserve">
Aby asortyment z wszystkich poz. był sterylny.
Aby wszystkie igły pochodziły od jednego producenta.</t>
    </r>
  </si>
  <si>
    <r>
      <t>Igła jednorazowa do Peanów 0,25 x 8 mm lub</t>
    </r>
    <r>
      <rPr>
        <sz val="9"/>
        <color indexed="10"/>
        <rFont val="Times New Roman"/>
        <family val="1"/>
      </rPr>
      <t xml:space="preserve"> </t>
    </r>
    <r>
      <rPr>
        <sz val="9"/>
        <rFont val="Times New Roman"/>
        <family val="1"/>
      </rPr>
      <t>0,25 x 5 mm</t>
    </r>
    <r>
      <rPr>
        <sz val="9"/>
        <color indexed="8"/>
        <rFont val="Times New Roman"/>
        <family val="1"/>
      </rPr>
      <t xml:space="preserve"> i 0,3 x 8 mm </t>
    </r>
  </si>
  <si>
    <r>
      <t>Przyrząd do przetaczania płynów infuzyjnych,</t>
    </r>
    <r>
      <rPr>
        <sz val="10"/>
        <rFont val="Arial CE"/>
        <family val="0"/>
      </rPr>
      <t xml:space="preserve"> którym można podawać lipidy</t>
    </r>
    <r>
      <rPr>
        <sz val="10"/>
        <color indexed="8"/>
        <rFont val="Arial CE"/>
        <family val="2"/>
      </rPr>
      <t xml:space="preserve"> z precyzyjnym regulatorem przepływu mieszczącym się w zakresie  0 - 250, oraz 0-300, lub 0 - 350 ml/h, dren o dł. min. 1,5 m z portem do dodatkowej iniekcji </t>
    </r>
  </si>
  <si>
    <r>
      <t>Zamawiajacy wymaga: 
Aby asortyment ze wszystkich pozycji  był sterylny, pakowany pojedyńczo
poz. 4</t>
    </r>
    <r>
      <rPr>
        <sz val="9"/>
        <rFont val="Arial CE"/>
        <family val="0"/>
      </rPr>
      <t xml:space="preserve"> zamawiający wymaga, aby kaniula wykonana była z PTFE (podwójnie czyszczonego teflonu), wyposażone były w kulowo suwakowy zawór odcinający , eliminujący ryzyko powstania zatoru powietrznego oraz zapobiegający niebezpieczeństwu wynikającemu z ekspozycji personelu szpitalnego na kontakt z krwią , pakowana w sztywne opakowanie w systemie Tyvec zabezpieczające przed utratą jałowości.</t>
    </r>
    <r>
      <rPr>
        <b/>
        <sz val="9"/>
        <rFont val="Arial CE"/>
        <family val="0"/>
      </rPr>
      <t xml:space="preserve">
poz. 4 - 7</t>
    </r>
    <r>
      <rPr>
        <sz val="9"/>
        <rFont val="Arial CE"/>
        <family val="0"/>
      </rPr>
      <t xml:space="preserve"> zamawiający nie wymaga, aby kaniule pochodziły od jednego producenta, natomiast  wymaga, aby w danej pozycji wszystkie kaniule pochodziły od jednego producenta</t>
    </r>
  </si>
  <si>
    <r>
      <t>Zamawiający wymaga dołączenia do oferty następujących  próbek w celu przetestowania ich jakości w następujących ilościach.</t>
    </r>
    <r>
      <rPr>
        <sz val="9"/>
        <color indexed="8"/>
        <rFont val="Arial CE"/>
        <family val="0"/>
      </rPr>
      <t xml:space="preserve">
</t>
    </r>
    <r>
      <rPr>
        <sz val="9"/>
        <rFont val="Arial CE"/>
        <family val="0"/>
      </rPr>
      <t xml:space="preserve"> - poz. 1 – rozmiar 0,6 x 19 mm; 0,7 x 19 mm; 0,8 x 19 mm po 5 szt. z każdego z podanych rozmiarów
 - poz. 4 – 3 szt. 
 - poz. 5 – nr 0,6 i 0,7 po 5 szt. z  każdego z podanych rozmiarów
 - poz. 6 – rozmiar 18 G, 20G, 22G, po 5 szt.  z  każdego z podanych rozmiarów</t>
    </r>
    <r>
      <rPr>
        <sz val="9"/>
        <color indexed="10"/>
        <rFont val="Arial CE"/>
        <family val="0"/>
      </rPr>
      <t xml:space="preserve">
</t>
    </r>
    <r>
      <rPr>
        <sz val="9"/>
        <rFont val="Arial CE"/>
        <family val="0"/>
      </rPr>
      <t xml:space="preserve"> - poz. 8 – rozmiar 24 G po 5 szt. </t>
    </r>
    <r>
      <rPr>
        <sz val="9"/>
        <color indexed="8"/>
        <rFont val="Arial CE"/>
        <family val="0"/>
      </rPr>
      <t xml:space="preserve">
</t>
    </r>
  </si>
  <si>
    <r>
      <t>Kaniula venflon-</t>
    </r>
    <r>
      <rPr>
        <sz val="9"/>
        <rFont val="Times New Roman"/>
        <family val="1"/>
      </rPr>
      <t xml:space="preserve"> Kaniula  wykonana z biokampatybilnego poliuretanu z załączonymi opublikowanymi badaniami klinicznymi na biokompatybilność poliuretanu potwierdzającymi wpływ rodzaju materiału na ryzyko powstawania zakrzepowego zapalenia żył, z samodomykającym sie korkiem portu bocznego, z zastawką antyzwrotną zapobiegającą zwrotnemu wypływowi krwi w momencie wkłucia, minimum 6 wtopionych na całej długości kaniuli pasków rtg.
Pakowana w sztywne opakowanie w systemie Tyvec zabezpieczające przed utratą jałowości.
Rozmiary - </t>
    </r>
    <r>
      <rPr>
        <b/>
        <sz val="9"/>
        <color indexed="12"/>
        <rFont val="Times New Roman"/>
        <family val="1"/>
      </rPr>
      <t xml:space="preserve"> </t>
    </r>
    <r>
      <rPr>
        <sz val="9"/>
        <rFont val="Times New Roman"/>
        <family val="1"/>
      </rPr>
      <t xml:space="preserve"> 22G, 20G, 18G, 17G, 16G, 14 G
</t>
    </r>
    <r>
      <rPr>
        <b/>
        <sz val="9"/>
        <rFont val="Times New Roman"/>
        <family val="1"/>
      </rPr>
      <t>LUB</t>
    </r>
    <r>
      <rPr>
        <sz val="9"/>
        <rFont val="Times New Roman"/>
        <family val="1"/>
      </rPr>
      <t xml:space="preserve">
Kaniula żylna  wykonana z poliuretanu z czterema wtopionymi paskami kontrastującymi w promieniach RTG. </t>
    </r>
    <r>
      <rPr>
        <sz val="9"/>
        <rFont val="Times New Roman"/>
        <family val="1"/>
      </rPr>
      <t xml:space="preserve"> Port do dodatkowych wstrzyknięć zamykany bezpiecznym korkiem , uniemożliwiającym samoistne otwarcie się bez kontroli personelu upoważnionego do przeprowadzania procedury kaniulacji. Nazwa producenta  na korku portu bocznego oraz uchwycie igły. Koreczek posiadający trzpień zamykający światło kaniuli poniżej krawędzi 
koreczka. Hydrofobowy filtr gwarantujący wysokie bezpieczeństwo
 zatrzymując wypływ krwi poza kaniulę. Oznaczenie kolorami 
odpowiadającymi rozmiarowi.
Rozmiary:14G, 16G, 17G, 18G,  20G, 22G,.      </t>
    </r>
  </si>
  <si>
    <r>
      <t xml:space="preserve">Kaniula żylna  wykonana z poliuretanu z czterema wtopionymi paskami kontrastującymi w promieniach RTG. </t>
    </r>
    <r>
      <rPr>
        <sz val="9"/>
        <color indexed="10"/>
        <rFont val="Times New Roman"/>
        <family val="1"/>
      </rPr>
      <t xml:space="preserve"> </t>
    </r>
    <r>
      <rPr>
        <sz val="9"/>
        <rFont val="Times New Roman"/>
        <family val="1"/>
      </rPr>
      <t>Port do dodatkowych wstrzyknięć zamykany bezpiecznym korkiem , uniemożliwiającym samoistne otwarcie się bez kontroli personelu upoważnionego do przeprowadzania procedury kaniulacji. Nazwa producenta  na korku portu bocznego oraz uchwycie igły. Koreczek posiadający trzpień zamykający światło kaniuli poniżej krawędzi 
koreczka. Hydrofobowy filtr gwarantujący wysokie bezpieczeństwo
 zatrzymując wypływ krwi poza kaniulę. Oznaczenie kolorami 
odpowiadającymi rozmiarowi.
Rozmiary: 24G.</t>
    </r>
    <r>
      <rPr>
        <b/>
        <sz val="9"/>
        <rFont val="Times New Roman"/>
        <family val="1"/>
      </rPr>
      <t xml:space="preserve">      </t>
    </r>
  </si>
  <si>
    <r>
      <t>Kaniula venflon-</t>
    </r>
    <r>
      <rPr>
        <sz val="9"/>
        <rFont val="Times New Roman"/>
        <family val="1"/>
      </rPr>
      <t xml:space="preserve"> Kaniula  wykonana z biokampatybilnego poliuretanu z załączonymi opublikowanymi badaniami klinicznymi na biokompatybilność poliuretanu potwierdzającymi wpływ rodzaju materiału na ryzyko powstawania zakrzepowego zapalenia żył, z samodomykającym sie korkiem portu bocznego, z zastawką antyzwrotną zapobiegającą zwrotnemu wypływowi krwi w momencie wkłucia wyposażona w automatyczny zatrzask o konstrukcji zabezpieczającej igłę przed zakłuciem oraz zapobiegający rozpryskiwaniu się krwi poprzez posiadanie systemu kapilar,  , minimum sześć wtopionych na całej długości kaniuli pasków rtg. Pakowana w sztywne opakowanie w systemie Tyvec zabezpieczające przed utratą jałowości.
Rozmiary -   22G, 20G, 18G, 17G, 16G, 14 G
</t>
    </r>
    <r>
      <rPr>
        <b/>
        <sz val="9"/>
        <rFont val="Times New Roman"/>
        <family val="1"/>
      </rPr>
      <t xml:space="preserve">LUB
</t>
    </r>
    <r>
      <rPr>
        <sz val="9"/>
        <rFont val="Times New Roman"/>
        <family val="1"/>
      </rPr>
      <t xml:space="preserve">Bezpieczna kaniula żylna  wykonana z poliuretanu  z czterema wtopionymi paskami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 Port centralne 
umiejscowiony wobec skrzydełek. Mechanizm uniemożliwiający tzw.
 samootwarcie się koreczka portu górnego co  minimalizuje ryzyko 
infekcji oraz  otwarcia się bez kontroli personelu upoważnionego do
 przeprowadzania procedury kaniulacji. Koreczek posiadający trzpień 
zamykający światło kaniuli poniżej krawędzi koreczka. Kaniula 
wyposażona w hydrofobową membranę gwarantującą wysokie 
bezpieczeństwo zatrzymując wypływ krwi poza kaniulę zgodna z PN
 10555-5.Oznaczenie kolorami odpowiadającymi rozmiarowi. Nazwa 
producenta  na korku portu bocznego oraz uchwycie 
igły. Rozmiary: 14G, 16G, 17G, 18G, 20G, 22G, </t>
    </r>
    <r>
      <rPr>
        <b/>
        <sz val="9"/>
        <rFont val="Times New Roman"/>
        <family val="1"/>
      </rPr>
      <t xml:space="preserve"> </t>
    </r>
  </si>
  <si>
    <r>
      <t xml:space="preserve">Zamawiajacy dopuszcza:
</t>
    </r>
    <r>
      <rPr>
        <b/>
        <sz val="8"/>
        <rFont val="Arial CE"/>
        <family val="0"/>
      </rPr>
      <t>poz. 3</t>
    </r>
    <r>
      <rPr>
        <b/>
        <sz val="10"/>
        <rFont val="Arial CE"/>
        <family val="0"/>
      </rPr>
      <t xml:space="preserve"> </t>
    </r>
    <r>
      <rPr>
        <b/>
        <sz val="8"/>
        <rFont val="Arial CE"/>
        <family val="0"/>
      </rPr>
      <t>dopuszcza korki luer lock, które posiadają trzpień zamykający światło kaniul położony poniżej własnej krawędzi.</t>
    </r>
  </si>
  <si>
    <r>
      <t xml:space="preserve">Kaniula dziecięca </t>
    </r>
    <r>
      <rPr>
        <sz val="9"/>
        <rFont val="Times New Roman"/>
        <family val="1"/>
      </rPr>
      <t>wykonana z PTFE (podwójnie czyszczonego teflonu), widziana w USG, powinna posiadać zdejmowany uchwyt ułatwiający wprowadzanie do naczynia, oraz ma charakteryzować się max. przepływem 13 ml/min.dopuszcza się podanie kaniul w rozmiarach określonych w międzynarodowych jednostkach Gearge, przy równoczesnym zachowaniu standardowej kolorystyki i numeracji polskiej.Pakowane w sztywne opakowanie typuTyvec zabezpieczajace przed utrata jałowości.
Rozmiary 0,6-0,7  (24G-26G )</t>
    </r>
  </si>
  <si>
    <t xml:space="preserve">  Pakiet nr 1 - Rękawiczki diagnostyczne i chirurgiczne.</t>
  </si>
  <si>
    <r>
      <t xml:space="preserve"> Brak wypełnienia kolumny -Numer katalogowy- , -Nazwa handlowa - i - Producent- wymaganymi informacjami spowoduje odrzucenie oferty na pdostawie art. 89 ust. 1 pkt 2 Pzp. W przypadku nie stosowania u danego Wykonawcy numeru katalogowego należy zaznaczyć to w formularzu cenowym zapisem np.: -nie stosuje-. W przypadku, gdy nazwa handlowa zaoferowanych artykułów pokrywa się z nazwą podaną przez Zamawiającego należy wpisać zwrot - Jak u Zamawiającego. 
</t>
    </r>
    <r>
      <rPr>
        <sz val="8"/>
        <rFont val="Arial CE"/>
        <family val="0"/>
      </rPr>
      <t xml:space="preserve">
</t>
    </r>
  </si>
  <si>
    <r>
      <t xml:space="preserve">Rękawiczka diagnostyczna winylowa bezpudrowa, </t>
    </r>
    <r>
      <rPr>
        <sz val="10"/>
        <rFont val="Arial"/>
        <family val="2"/>
      </rPr>
      <t>powierzchnia rękawiczki gładka, mankiet rolowany</t>
    </r>
    <r>
      <rPr>
        <b/>
        <sz val="10"/>
        <rFont val="Arial"/>
        <family val="2"/>
      </rPr>
      <t>,</t>
    </r>
    <r>
      <rPr>
        <sz val="10"/>
        <rFont val="Arial"/>
        <family val="2"/>
      </rPr>
      <t xml:space="preserve">uniwersalna pasująca na lewą i prawą dłoń. Grubość na palcu na pojedynczej ściance min. 0,07 mm, w części dłoniowej min. 0,06 mm., poziom. AQL min.-1,5. Siła zrywu przed starzeniem min. 3,6N. Klasyfikowana i oznakowana fabrycznie jako wyrób medyczny klasy I i środek osobisty kategorii III. Przebadana na przenikanie wirusów zgodnie z ASTM F1671-07.  Rękawiczka zgodna z EN 455(1-4), EN 420, EN 388.
</t>
    </r>
    <r>
      <rPr>
        <b/>
        <sz val="10"/>
        <rFont val="Arial"/>
        <family val="2"/>
      </rPr>
      <t xml:space="preserve"> Rozmiar  XS, S,  M,  L, XL.</t>
    </r>
    <r>
      <rPr>
        <sz val="10"/>
        <rFont val="Arial"/>
        <family val="2"/>
      </rPr>
      <t xml:space="preserve"> (1 op a 100 szt.)</t>
    </r>
  </si>
  <si>
    <r>
      <t xml:space="preserve">Igła motylek </t>
    </r>
    <r>
      <rPr>
        <sz val="9"/>
        <rFont val="Times New Roman"/>
        <family val="1"/>
      </rPr>
      <t>0,5 x 19 - 20mm ; 0,6 x 19 mm; 0,7 x 19 mm; 0,8 x 19 mm; 1,1 x 19 mm  zakończona drenem typ Luer - Lock, lub typu Luer kompatybilnym z Luer-Lock</t>
    </r>
  </si>
  <si>
    <r>
      <t xml:space="preserve">Kaniula tętnicza </t>
    </r>
    <r>
      <rPr>
        <sz val="9"/>
        <rFont val="Times New Roman"/>
        <family val="1"/>
      </rPr>
      <t>z zaworem odcinającym 20 G dł. 45 mm</t>
    </r>
  </si>
  <si>
    <t>Żel do wkładów do ssaka opakowanie typu wiadro  a 2 kg</t>
  </si>
  <si>
    <t>Etykieta  (naklejka) na probówkę -gładka bez nadruku roz.35-38x22-25 mm 1 op/rolka. a 1000 szt.</t>
  </si>
  <si>
    <t>Wymazówka okulistyczna plastikowa, dł.130-150 mm z wacikiem, w probówce średnica oczka 1,5 mm pakowana pojedyńczo, sterylna</t>
  </si>
  <si>
    <r>
      <t>Wymazówka z podłożem CARY BLAIR</t>
    </r>
    <r>
      <rPr>
        <b/>
        <sz val="10"/>
        <rFont val="Arial CE"/>
        <family val="0"/>
      </rPr>
      <t xml:space="preserve"> </t>
    </r>
    <r>
      <rPr>
        <sz val="10"/>
        <rFont val="Arial CE"/>
        <family val="0"/>
      </rPr>
      <t>- sterylna z wacikiem i etykietą pak. indywid. Zalecane do transportu beztlenowców - przeżywalność szczepów wzorcowych w okresie  minimum 72 godz. od pobrania</t>
    </r>
  </si>
  <si>
    <r>
      <t>Wymazówka z podłożem AMIES/czysty</t>
    </r>
    <r>
      <rPr>
        <b/>
        <sz val="10"/>
        <rFont val="Arial CE"/>
        <family val="0"/>
      </rPr>
      <t xml:space="preserve"> -</t>
    </r>
    <r>
      <rPr>
        <sz val="10"/>
        <rFont val="Arial CE"/>
        <family val="0"/>
      </rPr>
      <t xml:space="preserve"> sterylna z wacikiem i etykietą, pak. indywid. - przeżywalność szczepów wzorcowych w okresie minimum 72 godz.od pobrania</t>
    </r>
  </si>
  <si>
    <t>Pojemnik histopatologiczny 100 - 125 ml zakręcany z pokrwką i zakrętką</t>
  </si>
  <si>
    <t>Wymagania stawiane asortymentom z poz.:</t>
  </si>
  <si>
    <t xml:space="preserve">Strzykawka j.u. 5 ml, trzyczęściowa - nietoksyczna, niepirogenna, składająca się z przeźroczystego medycznego propylenowego cylindra opatrzonego w skalę nominalną 5 ml, posiadające centryczną końcówkę luer, tłok składający się z polipropylenu medycznego, zakończony bezlateksowym uszczelnieniem.
</t>
  </si>
  <si>
    <t xml:space="preserve">  Pakiet nr 8 - Pojemniki jednorazowego użytku - różne</t>
  </si>
  <si>
    <t>Igła do iniekcji 0,45 - 0,9 mm (  rozmiar 0,45, 0,5, 0,6 dł 25 mm reszta rozmiarów dł wg zapotrzebowania bieżącego Zamawiającego)</t>
  </si>
  <si>
    <t>Zestaw do lewatywy mikrobiologicznie czysty lub sterylny - pakowany pojedyńczo</t>
  </si>
  <si>
    <t>Zestaw do wlewów kontrastowych bez barytu - długość drenu 150 cm. pakowany pojedyńczo.</t>
  </si>
  <si>
    <t>Kranik - rampa pięciodrożny - pakowany 
pojedyńczo styrylny</t>
  </si>
  <si>
    <t>Kranik LUER-LOK z drenem o dł.10 cm.- pakowany 
pojedyńczo styrylny</t>
  </si>
  <si>
    <t>Filt przeciwbakteryjn/przeciwwirusowy nakładany na dren</t>
  </si>
  <si>
    <t>Strzykawka tuberkulinowa 1 ml z igłą 
(05x16 i 04x13)</t>
  </si>
  <si>
    <t>rol.</t>
  </si>
  <si>
    <r>
      <t>Torba na wymiociny jednorazowego użytku.</t>
    </r>
    <r>
      <rPr>
        <sz val="8"/>
        <rFont val="Arial"/>
        <family val="2"/>
      </rPr>
      <t xml:space="preserve">
</t>
    </r>
  </si>
  <si>
    <t xml:space="preserve">Kanister wielorazowego użytku.
</t>
  </si>
  <si>
    <t xml:space="preserve">1.  Brak wypełnienia kolumny -Numer katalogowy- , -Nazwa handlowa - i - Producent- wymaganymi informacjami spowoduje odrzucenie oferty na pdostawie art. 89 ust. 1 pkt 2 Pzp. W przypadku nie stosowania u danego Wykonawcy numeru katalogowego należy zaznaczyć to w formularzu cenowym zapisem np.: -nie stosuje-. W przypadku, gdy nazwa handlowa zaoferowanych artykułów pokrywa się z nazwą podaną przez Zamawiającego należy wpisać zwrot - Jak u Zamawiającego. </t>
  </si>
  <si>
    <r>
      <t xml:space="preserve">Strzykawka j.u. 50/60 ml Luer/Lock  
z dwustronną skalą pomiarową kompatybilna
 z pompą  infuzyjną typu </t>
    </r>
    <r>
      <rPr>
        <b/>
        <sz val="10"/>
        <color indexed="8"/>
        <rFont val="Arial CE"/>
        <family val="2"/>
      </rPr>
      <t>ASCOR i MEDIMA</t>
    </r>
  </si>
  <si>
    <r>
      <t xml:space="preserve">Strzykawka 50/60 ml Luer/Lock bursztynowa 
lub czarna  z dwustronną skalą pomiarową 
kompatybilna z pompą  infuzyjną typu </t>
    </r>
    <r>
      <rPr>
        <b/>
        <sz val="10"/>
        <color indexed="8"/>
        <rFont val="Arial CE"/>
        <family val="2"/>
      </rPr>
      <t>ASCOR i MEDIMA</t>
    </r>
  </si>
  <si>
    <r>
      <t>Zamawiający wymaga dołączenia do oferty następujących  próbek w celu przetestowania ich jakości w następujących ilościach.</t>
    </r>
    <r>
      <rPr>
        <sz val="10"/>
        <color indexed="8"/>
        <rFont val="Arial CE"/>
        <family val="0"/>
      </rPr>
      <t xml:space="preserve">
 - poz. 1 – 4 – po 10 szt. z każdej pozycji,
 - poz. 5 – 10 – po   5 szt. z każdej pozycji. ( poz. nr 6  rozmiar 04x13 )</t>
    </r>
    <r>
      <rPr>
        <b/>
        <sz val="10"/>
        <color indexed="8"/>
        <rFont val="Arial CE"/>
        <family val="0"/>
      </rPr>
      <t xml:space="preserve">
</t>
    </r>
  </si>
  <si>
    <r>
      <t>Zamawiający wymaga :</t>
    </r>
    <r>
      <rPr>
        <sz val="8"/>
        <color indexed="8"/>
        <rFont val="Arial CE"/>
        <family val="0"/>
      </rPr>
      <t xml:space="preserve">
</t>
    </r>
    <r>
      <rPr>
        <b/>
        <sz val="8"/>
        <color indexed="8"/>
        <rFont val="Arial CE"/>
        <family val="0"/>
      </rPr>
      <t>poz.4  Golarki jednorazowego użytku,</t>
    </r>
    <r>
      <rPr>
        <sz val="8"/>
        <color indexed="8"/>
        <rFont val="Arial CE"/>
        <family val="0"/>
      </rPr>
      <t xml:space="preserve"> która </t>
    </r>
    <r>
      <rPr>
        <b/>
        <sz val="8"/>
        <color indexed="8"/>
        <rFont val="Arial CE"/>
        <family val="0"/>
      </rPr>
      <t xml:space="preserve"> </t>
    </r>
    <r>
      <rPr>
        <sz val="8"/>
        <color indexed="8"/>
        <rFont val="Arial CE"/>
        <family val="0"/>
      </rPr>
      <t xml:space="preserve">musi być wyposażona w specjalnie zaprojektowany grzebień zapobiegający zapychaniu ostrza, konstrukcja rączki umożliwiająca jej odłamanie po zakończeniu golenia, wycięcie w uchwycie umożliwiające dokładny widok golonego obszaru,ostrze wykonane ze stali nierdzewnej </t>
    </r>
    <r>
      <rPr>
        <b/>
        <sz val="8"/>
        <color indexed="8"/>
        <rFont val="Arial CE"/>
        <family val="0"/>
      </rPr>
      <t>pokrytej platyną oraz teflonem</t>
    </r>
    <r>
      <rPr>
        <sz val="8"/>
        <color indexed="8"/>
        <rFont val="Arial CE"/>
        <family val="0"/>
      </rPr>
      <t xml:space="preserve"> , produkt sklasyfikowany jako wyrób medyczny.</t>
    </r>
    <r>
      <rPr>
        <b/>
        <i/>
        <u val="single"/>
        <sz val="8"/>
        <color indexed="8"/>
        <rFont val="Arial CE"/>
        <family val="0"/>
      </rPr>
      <t>Do oferty należy dołączyć oświadczenie producenta w jezyku polskim o spełnianiu przez oferowany asortyment w/w wymagań.</t>
    </r>
    <r>
      <rPr>
        <sz val="8"/>
        <color indexed="8"/>
        <rFont val="Arial CE"/>
        <family val="0"/>
      </rPr>
      <t xml:space="preserve">
</t>
    </r>
    <r>
      <rPr>
        <b/>
        <sz val="8"/>
        <color indexed="8"/>
        <rFont val="Arial CE"/>
        <family val="0"/>
      </rPr>
      <t xml:space="preserve">poz.25 </t>
    </r>
    <r>
      <rPr>
        <sz val="8"/>
        <color indexed="8"/>
        <rFont val="Arial CE"/>
        <family val="0"/>
      </rPr>
      <t xml:space="preserve">Szczotka chirurgiczna składa się z korpusu  o wymiarach D.110 × SZ.40 × W.20 mm wykonanego z tworzywa sztucznego typu Malen oraz oszczotkowania głównego i pomocniczego  (do mycia opuszków palców i paznokci). Oszczotkowanie musi być wykonane z tworzywa o najwyższej jakości z włókien sztucznych typu Tynex .
</t>
    </r>
    <r>
      <rPr>
        <b/>
        <sz val="8"/>
        <color indexed="8"/>
        <rFont val="Arial CE"/>
        <family val="0"/>
      </rPr>
      <t xml:space="preserve">poz. 20 i 21 </t>
    </r>
    <r>
      <rPr>
        <sz val="8"/>
        <color indexed="8"/>
        <rFont val="Arial CE"/>
        <family val="0"/>
      </rPr>
      <t xml:space="preserve">zaoferowania asortymentu bez ftalanów.
</t>
    </r>
    <r>
      <rPr>
        <b/>
        <sz val="8"/>
        <color indexed="8"/>
        <rFont val="Arial CE"/>
        <family val="0"/>
      </rPr>
      <t xml:space="preserve">poz. 32 </t>
    </r>
    <r>
      <rPr>
        <sz val="8"/>
        <color indexed="8"/>
        <rFont val="Arial CE"/>
        <family val="0"/>
      </rPr>
      <t xml:space="preserve">Zestawu z drenem o stałej średnicy przez całą jego dł., który nie może być zakończony końcówką "gruszkową". Dren ma być zakończony jednym otworem centralnym, oraz  
</t>
    </r>
    <r>
      <rPr>
        <sz val="8"/>
        <rFont val="Arial CE"/>
        <family val="0"/>
      </rPr>
      <t>minimum jednym otworem bocznym.</t>
    </r>
    <r>
      <rPr>
        <sz val="8"/>
        <color indexed="8"/>
        <rFont val="Arial CE"/>
        <family val="0"/>
      </rPr>
      <t xml:space="preserve">
</t>
    </r>
    <r>
      <rPr>
        <b/>
        <sz val="8"/>
        <color indexed="8"/>
        <rFont val="Arial CE"/>
        <family val="0"/>
      </rPr>
      <t>W celu sprawdzenia zgodności zaoferowanego towaru z opisem przedmiotu zamówienia Zamawiający wymaga dołączenia do oferty następujących próbek.</t>
    </r>
    <r>
      <rPr>
        <sz val="8"/>
        <color indexed="8"/>
        <rFont val="Arial CE"/>
        <family val="0"/>
      </rPr>
      <t xml:space="preserve">
poz.4 - 1 szt.</t>
    </r>
  </si>
  <si>
    <r>
      <t>Zamawiający wymaga dołączenia do oferty następujących  próbek w celu przetestowania ich jakości w następujących ilościach.</t>
    </r>
    <r>
      <rPr>
        <sz val="9"/>
        <color indexed="8"/>
        <rFont val="Arial CE"/>
        <family val="0"/>
      </rPr>
      <t xml:space="preserve">
- poz. 1 - po 10 szt. z każdego z podanych w nawiasie rozmiarów  ( 0,5 mm, 0,8 mm,  0,9 mm )
- poz. 2 -3 - po 10 szt. z każdej pozycji
- poz. 4  - po   5 szt.        
</t>
    </r>
  </si>
  <si>
    <r>
      <t xml:space="preserve">Wkład workowy jednorazowego użytku. </t>
    </r>
  </si>
  <si>
    <r>
      <t xml:space="preserve">Rękawiczka diagnostyczna nitrylowa bezpudrowa, </t>
    </r>
    <r>
      <rPr>
        <sz val="10"/>
        <rFont val="Arial"/>
        <family val="2"/>
      </rPr>
      <t>teksturowana na końcach palców, kolor niebieski, uniwersalna pasująca na lewą i prawą dłoń.</t>
    </r>
    <r>
      <rPr>
        <b/>
        <sz val="10"/>
        <rFont val="Arial"/>
        <family val="2"/>
      </rPr>
      <t xml:space="preserve"> </t>
    </r>
    <r>
      <rPr>
        <sz val="10"/>
        <rFont val="Arial"/>
        <family val="2"/>
      </rPr>
      <t>Grubość na palcu na pojedynczej ściance min. 0,08 mm,  w części dłoniowej min. 0,06 mm. Poziom AQL min.- 1,0. Siła zrywu przed starzeniem minimum 6N. Przebadana na przenikanie substancji chemicznych zgodnie z EN 374 -3, (min. 8 substancji chemicznych - bez cytostatyków na 6 poziomie przenikania). Klasyfikowana i oznakowana fabrycznie jako wyrób medyczny klasy I i środek ochrony osobistej kategorii III. Przebadana na przenikanie wirusów zgodnie z ASTM F1671-07.</t>
    </r>
    <r>
      <rPr>
        <b/>
        <sz val="10"/>
        <rFont val="Arial"/>
        <family val="2"/>
      </rPr>
      <t xml:space="preserve"> </t>
    </r>
    <r>
      <rPr>
        <sz val="10"/>
        <rFont val="Arial"/>
        <family val="2"/>
      </rPr>
      <t xml:space="preserve">Rękawiczka zgodna z EN 455(1-4), EN 420, EN 388.
</t>
    </r>
    <r>
      <rPr>
        <b/>
        <sz val="10"/>
        <rFont val="Arial"/>
        <family val="2"/>
      </rPr>
      <t>Rozmiar XS, S, M, L, XL.</t>
    </r>
    <r>
      <rPr>
        <sz val="10"/>
        <rFont val="Arial"/>
        <family val="2"/>
      </rPr>
      <t xml:space="preserve"> (1 op a 200 szt.). Dopuszcza się op. 100 szt. z odpowiednim przeliczeniem ilości opakowań.</t>
    </r>
  </si>
  <si>
    <r>
      <t xml:space="preserve">Rękawiczka diagnostyczna nitrylowa bezpudrowa długa, </t>
    </r>
    <r>
      <rPr>
        <sz val="10"/>
        <rFont val="Arial"/>
        <family val="2"/>
      </rPr>
      <t>teksturowana na końcach palców,</t>
    </r>
    <r>
      <rPr>
        <b/>
        <sz val="10"/>
        <rFont val="Arial"/>
        <family val="2"/>
      </rPr>
      <t xml:space="preserve"> </t>
    </r>
    <r>
      <rPr>
        <sz val="10"/>
        <rFont val="Arial"/>
        <family val="2"/>
      </rPr>
      <t>uniwersalna pasująca na lewą i prawą dłoń  grubość na palcu na pojedynczej ściance min.0,12 mm, w części dłoniowej min. 0,07, długość min. 290 mm. Poziom AQL</t>
    </r>
    <r>
      <rPr>
        <b/>
        <sz val="10"/>
        <rFont val="Arial"/>
        <family val="2"/>
      </rPr>
      <t xml:space="preserve"> </t>
    </r>
    <r>
      <rPr>
        <sz val="10"/>
        <rFont val="Arial"/>
        <family val="2"/>
      </rPr>
      <t xml:space="preserve">min. - 1,5. Siła zrywu przed starzeniem minimum 7,5N. Rękawiczka klasyfikowana i oznakowana jako wyrób medyczny klasy I i środek ochrony osobistej kat. III. Przebadana na przenikanie cytostatyków zgodnie z ASTM D6978 (minimum 9 cytostatyków). Przebadana na przenikanie substancji chemicznych zgodnie z EN 374 -3 (min. 8 substancji chemicznych - bez cytostatyków na 6 poziomie przenikania). Przebadana na przenikanie wirusów zgodnie z ASTM F1671-07.  Rękawiczka zgodna z EN 455(1-4), EN 420, EN 388.
</t>
    </r>
    <r>
      <rPr>
        <b/>
        <sz val="10"/>
        <rFont val="Arial"/>
        <family val="2"/>
      </rPr>
      <t>Rozmiar XS, S, M, L, XL</t>
    </r>
    <r>
      <rPr>
        <sz val="10"/>
        <rFont val="Arial"/>
        <family val="2"/>
      </rPr>
      <t>. Opakowanie 100 szt.</t>
    </r>
  </si>
  <si>
    <r>
      <t>Rękawiczka chirurgiczna sterylna lateksowa ortopedyczna bezpudrowa,</t>
    </r>
    <r>
      <rPr>
        <sz val="10"/>
        <rFont val="Arial"/>
        <family val="2"/>
      </rPr>
      <t xml:space="preserve"> kolor brązowy, silikonowana obustronnie i pokryta warstwą poliuretanu od wewnątrz, lub pokryta polimerem od wewnątrz i zewnątrz, lekko teksturowana na całej powierzchni dłoni, mankiet rolowany, zawartość protein poniżej 30 ug/g, poziom AOL- min. 1,0. Grubość na środkowym palcu na pojedyńczej ściance min. 0,32 mm., na dłoni min. 0,29 mm. Długość minimum 285 mm. Siła zrywu przed starzeniem min. 25N. Przebadana na przenikanie wirusów zgodnie z ASTM F1671-07.  Rękawiczka zgodna z EN 455(1-4), EN 420, EN 388. Klasyfikowana i oznakowana fabrycznie jako wyrób medyczny klasy IIa i środek ochrony osobistej kategori III. 
</t>
    </r>
    <r>
      <rPr>
        <b/>
        <sz val="10"/>
        <rFont val="Arial"/>
        <family val="2"/>
      </rPr>
      <t>Rozmiary 6,0 - 9,0</t>
    </r>
    <r>
      <rPr>
        <sz val="10"/>
        <rFont val="Arial"/>
        <family val="2"/>
      </rPr>
      <t>.</t>
    </r>
  </si>
  <si>
    <r>
      <t>Rękawiczka chirurgiczna syntetyczna bezpudrowa, wykonana z neoprenu lub poliizoprenu,</t>
    </r>
    <r>
      <rPr>
        <sz val="10"/>
        <color indexed="8"/>
        <rFont val="Arial"/>
        <family val="2"/>
      </rPr>
      <t xml:space="preserve"> kolor zielony, pokryta od wewnątrz polimerem, mankiet prosty lub rolowany, powierzchnia lekko teksturowana, poziom AQL- min.1,0. Grubość na środkowym palcu min. 0,17 mm, na dłoni min. 0,15 mm, długość minimum 285 mm. Siła zrywu przed starzeniem min. 15N. Mankiet rękawiczki w opakowaniu wywinięty, rękawiczka nie składana w połowie. Przebadana na przenikanie wirusów zgodnie z ASTM F1671-07. Rękawiczka zgodna z EN 455(1-4), EN 420, EN 388. Klasyfikowana i oznakowana fabrycznie jako wyrób medyczny klasy IIa i środek ochrony osobistej kategori III. 
</t>
    </r>
    <r>
      <rPr>
        <b/>
        <sz val="10"/>
        <color indexed="8"/>
        <rFont val="Arial"/>
        <family val="2"/>
      </rPr>
      <t>Rozmiary 6,0 - 9,0.</t>
    </r>
  </si>
  <si>
    <r>
      <t xml:space="preserve">Zamawiający wymaga:
</t>
    </r>
    <r>
      <rPr>
        <sz val="10"/>
        <color indexed="8"/>
        <rFont val="Arial CE"/>
        <family val="0"/>
      </rPr>
      <t>Dołączenia do oferty sprawozdania z badania produktów, lub karty danych technicznych na zgodność z normą EN 455, dla wszystkich rozmiarów wymaganych w SIWZ potwierdzających parametry oferowanych rękawic wystawione przez producenta, nie starsze niż z 2015 roku.</t>
    </r>
    <r>
      <rPr>
        <b/>
        <sz val="10"/>
        <color indexed="8"/>
        <rFont val="Arial CE"/>
        <family val="0"/>
      </rPr>
      <t xml:space="preserve">  
</t>
    </r>
    <r>
      <rPr>
        <sz val="10"/>
        <color indexed="8"/>
        <rFont val="Arial CE"/>
        <family val="0"/>
      </rPr>
      <t>Dołączenia do oferty raportów niezależnych potwierdzających zgodnośc rękawic z normą ASTM F1671-07, ASTM D6978, EN 374-3.</t>
    </r>
    <r>
      <rPr>
        <b/>
        <sz val="10"/>
        <color indexed="8"/>
        <rFont val="Arial CE"/>
        <family val="0"/>
      </rPr>
      <t xml:space="preserve">
</t>
    </r>
    <r>
      <rPr>
        <b/>
        <sz val="10"/>
        <rFont val="Arial CE"/>
        <family val="0"/>
      </rPr>
      <t xml:space="preserve">Parametry podlegające ocenie obowiązkowo należy zakreślić w dołączonych dokumentach w widoczny sposób np. zakreślaczem. </t>
    </r>
    <r>
      <rPr>
        <b/>
        <sz val="10"/>
        <color indexed="8"/>
        <rFont val="Arial CE"/>
        <family val="0"/>
      </rPr>
      <t xml:space="preserve">  </t>
    </r>
  </si>
  <si>
    <r>
      <t xml:space="preserve">Zamawiający wymaga:
</t>
    </r>
    <r>
      <rPr>
        <sz val="9"/>
        <color indexed="8"/>
        <rFont val="Arial CE"/>
        <family val="0"/>
      </rPr>
      <t>zaoferowania przyrządów nie zawierających ftalanów z wyjątkiem poz. 4.
Aby asortyment z wszystkich poz. był sterylny.</t>
    </r>
  </si>
  <si>
    <r>
      <t xml:space="preserve">Poz. 1
 Wkład workowy o pojemności 1000 ml, 2000ml, 3000 ml </t>
    </r>
    <r>
      <rPr>
        <sz val="10"/>
        <color indexed="8"/>
        <rFont val="Arial CE"/>
        <family val="0"/>
      </rPr>
      <t>( kompatybilne odpowiednio z kanistrami z poz. 2 )</t>
    </r>
    <r>
      <rPr>
        <b/>
        <sz val="10"/>
        <color indexed="8"/>
        <rFont val="Arial CE"/>
        <family val="0"/>
      </rPr>
      <t xml:space="preserve"> </t>
    </r>
    <r>
      <rPr>
        <sz val="10"/>
        <color indexed="8"/>
        <rFont val="Arial CE"/>
        <family val="0"/>
      </rPr>
      <t xml:space="preserve">wykonany z polioefiny (dający możliwość utylizacji w niskich temperaturach bez wydzielania szkodliwych substancji), biologicznie czysty odporny na rozdarcie, perforację, posiadający funkcję samo zasysania. Wyposażony w filtr antybakteryjny i hydrofobowy zabezpieczający źródło ssania przed zalaniem - automatyczne odcięcie ssania po napełnieniu się wkładu. Posiadający zintegrowaną pokrywę wyposażoną w tylko jeden łącznik kątowy schodkowy, obracany (port do pcjenta), posiadający port o średnicy 22-25mm, który umożliwia włożenie saszetki z proszkiem żelującym wydzielinę. . Wkład kompatybilny z kanistren o tej samej pojemności. Wyposażony w jeden uchwyt w postaci pętli do demontażu wkładu  po jego napełnieniu. Data produkcji umieszczona na każdym worku. Każdy wkład wyposażony w zatyczkę na port pacjenta 
Dla wkładu o pojemności :
</t>
    </r>
    <r>
      <rPr>
        <b/>
        <sz val="10"/>
        <color indexed="8"/>
        <rFont val="Arial CE"/>
        <family val="0"/>
      </rPr>
      <t>1000 ml</t>
    </r>
    <r>
      <rPr>
        <sz val="10"/>
        <color indexed="8"/>
        <rFont val="Arial CE"/>
        <family val="0"/>
      </rPr>
      <t xml:space="preserve">. możliwość łączenia w tandem o łącznej pojemności 12 litrów na jednym wózku,
</t>
    </r>
    <r>
      <rPr>
        <b/>
        <sz val="10"/>
        <color indexed="8"/>
        <rFont val="Arial CE"/>
        <family val="0"/>
      </rPr>
      <t>2000 ml</t>
    </r>
    <r>
      <rPr>
        <sz val="10"/>
        <color indexed="8"/>
        <rFont val="Arial CE"/>
        <family val="0"/>
      </rPr>
      <t xml:space="preserve">. możliwość łączenia w tandem o łącznej pojemności 24 litrów na jednym wózku,
</t>
    </r>
    <r>
      <rPr>
        <b/>
        <sz val="10"/>
        <color indexed="8"/>
        <rFont val="Arial CE"/>
        <family val="0"/>
      </rPr>
      <t>3000 ml</t>
    </r>
    <r>
      <rPr>
        <sz val="10"/>
        <color indexed="8"/>
        <rFont val="Arial CE"/>
        <family val="0"/>
      </rPr>
      <t>. możliwość łączenia w tandem o łącznej pojemności 36 litrów na jednym wózku.</t>
    </r>
  </si>
  <si>
    <r>
      <t xml:space="preserve">Poz. 2 
Kanister wielorazowego użytku:
</t>
    </r>
    <r>
      <rPr>
        <sz val="10"/>
        <color indexed="8"/>
        <rFont val="Arial CE"/>
        <family val="0"/>
      </rPr>
      <t xml:space="preserve">Karnister o pojemności </t>
    </r>
    <r>
      <rPr>
        <b/>
        <sz val="10"/>
        <color indexed="8"/>
        <rFont val="Arial CE"/>
        <family val="0"/>
      </rPr>
      <t>1000 ml, 2000ml, 3000 ml,</t>
    </r>
    <r>
      <rPr>
        <sz val="10"/>
        <color indexed="8"/>
        <rFont val="Arial CE"/>
        <family val="0"/>
      </rPr>
      <t xml:space="preserve"> ( kompatybilne odpowiednio z wkładami z poz. 1 ) wykonany z przezroczystego, nietłukącego się tworzywa, ocechowane skalą pomiarową co 100ml do pełnej objętości oferowanego wkładu. Odporne na środki dezynfekcyjne oraz parę wodną, światło UV ( lampy bakteriobójcze UV ), wyposażone w zintegrowany uchwyt do mocowników ściennych, szynowych lub wózków jezdnych o szerokości 30mm. Kanister posiadający łącznik kątowy, schodkowy (obrotowy) z trzema pierścieniemi uszczelniającymi - przyłącze do źródła próźni. Kanister wielokrotnego użytku z możliwością sterlizacji w autoklawie w temp. 121</t>
    </r>
    <r>
      <rPr>
        <sz val="10"/>
        <color indexed="8"/>
        <rFont val="Arial"/>
        <family val="0"/>
      </rPr>
      <t>°</t>
    </r>
    <r>
      <rPr>
        <sz val="10"/>
        <color indexed="8"/>
        <rFont val="Arial CE"/>
        <family val="0"/>
      </rPr>
      <t xml:space="preserve">C. Każdy kanister musi posiadać informację o metodzie sterylizacji dołączonej do kanistra.
</t>
    </r>
  </si>
  <si>
    <r>
      <t xml:space="preserve">Poz.3 
Torba na wymiociny jednorazowego użytku:
</t>
    </r>
    <r>
      <rPr>
        <sz val="10"/>
        <color indexed="8"/>
        <rFont val="Arial CE"/>
        <family val="0"/>
      </rPr>
      <t>Worek na wymiociny, jednorazowy, foliowy, przeźroczysty (konieczność  obserwacji zawartości  treści ) szczelnie zamykany przy pomocy pierścienia, wyposażony w uchwyt(maseczkę) dostosowaną  do kształtu twarzy, zapewniający jednocześnie higieniczne i proste zamknięcie po napełnieniu, oraz skalę, umożliwiającą dokładne oszacowanie objętości płynu: skala główna do 2000 ml oraz skala precyzyjna do określenia małych objętości do 90 ml (wyskalowana co 10 ml); oznakowanie CE.</t>
    </r>
  </si>
  <si>
    <t>Pojemnik przeźroczysty z łopatką na kał o poj. 18 ml</t>
  </si>
  <si>
    <t>Pojemnik na odpady szpitalne 5 l plastikowy bez rączki</t>
  </si>
  <si>
    <r>
      <t>Zamawiajacy wymaga:</t>
    </r>
    <r>
      <rPr>
        <sz val="9"/>
        <color indexed="8"/>
        <rFont val="Arial CE"/>
        <family val="0"/>
      </rPr>
      <t xml:space="preserve">
aby wszystkie pojemniki histopatologiczne były odporne na formalinę.
W celu sprawdzenia zgodności zaoferowanego towaru z opisem przedmiotu zamówienia Zamawiający wymaga dołączenia do oferty następujących próbek:
po 1 szt. z poz. 1, 6, 7, 8, 9, 10,11</t>
    </r>
  </si>
  <si>
    <t>Probówka do wymazów sucha  -  styrylna</t>
  </si>
  <si>
    <t>Przedłużacz do pompy infuzyjnej  dł.1500 mm - pakowany pojedyńczo styrylny</t>
  </si>
  <si>
    <t>Przedłużacz do pompy infuzyjnej bursztynowy dł.1500 mm - pakowany pojedyńczo styrylny</t>
  </si>
  <si>
    <t xml:space="preserve">Pakiet 6 - sprzęt medyczny jednorazowy ( różny) </t>
  </si>
  <si>
    <t>Wartość netto stanowiąca
iloczyn
 A x B = C</t>
  </si>
  <si>
    <t xml:space="preserve"> Wartość brutto stanowiąca sumę
C + E = F</t>
  </si>
  <si>
    <t>Nazwa handlowa</t>
  </si>
  <si>
    <t>Producent</t>
  </si>
  <si>
    <t>Wartość netto stanowiąca iloczyn
 A x B = C</t>
  </si>
  <si>
    <t>Przyrząd do przetaczania płynów infuzyjnych - powinien posiadać dren o dł. min. 170 cm, długość komory kroplowej w granicach 4.0 - 6,0 cm i odpowietrzacz zamknięty/otwarty (ON/OFF).</t>
  </si>
  <si>
    <t>Kranik trójdrożny - pakowany pojedyńczo sterylny</t>
  </si>
  <si>
    <t xml:space="preserve">Końcówka - kapturek jednorazowego użytku do termometru elektronicznego typ Braun Pro - 3000 </t>
  </si>
  <si>
    <t xml:space="preserve">  Pakiet nr 9- kapturki do termometru</t>
  </si>
  <si>
    <t>Saszetka z żelem 25 g. z proszkiem żelującym.</t>
  </si>
  <si>
    <t>Pakiet nr 7 - Wkłady,kanistry do systemu do odsysania Serres.</t>
  </si>
  <si>
    <t xml:space="preserve">Nazwa handlowa </t>
  </si>
  <si>
    <t xml:space="preserve">Producent </t>
  </si>
  <si>
    <t xml:space="preserve"> </t>
  </si>
  <si>
    <t>Lp.</t>
  </si>
  <si>
    <t>Ilość</t>
  </si>
  <si>
    <t>Cena jedn. netto</t>
  </si>
  <si>
    <t>VAT  %</t>
  </si>
  <si>
    <t>szt.</t>
  </si>
  <si>
    <t>A</t>
  </si>
  <si>
    <t>C</t>
  </si>
  <si>
    <t>D</t>
  </si>
  <si>
    <t>E</t>
  </si>
  <si>
    <t xml:space="preserve"> B</t>
  </si>
  <si>
    <t>Kwota VAT</t>
  </si>
  <si>
    <t xml:space="preserve"> Wartość brutto stanowiąca sumę             C + E = F</t>
  </si>
  <si>
    <t>Wartość netto stanowiąca iloczyn         A x B = C</t>
  </si>
  <si>
    <t>J. m.</t>
  </si>
  <si>
    <t>Nazwa artykułu</t>
  </si>
  <si>
    <t>op. 100 szt.</t>
  </si>
  <si>
    <t>Strzykawka Janett 100 ml</t>
  </si>
  <si>
    <t>Przyrząd do przetaczania krwi</t>
  </si>
  <si>
    <t>2.</t>
  </si>
  <si>
    <t>4.</t>
  </si>
  <si>
    <t>5.</t>
  </si>
  <si>
    <t>6.</t>
  </si>
  <si>
    <t xml:space="preserve">        F</t>
  </si>
  <si>
    <t>Przyrząd do szybkiego przetaczania krwi i preparatów krwi</t>
  </si>
  <si>
    <t xml:space="preserve">Strzykawka j.u. 2 ml </t>
  </si>
  <si>
    <t xml:space="preserve">Strzykawka j.u. 5 ml </t>
  </si>
  <si>
    <t xml:space="preserve">Strzykawka j.u. 10 ml </t>
  </si>
  <si>
    <t xml:space="preserve">Strzykawka j.u. 20 ml </t>
  </si>
  <si>
    <t>Strzykawka insulinówka 1 ml z igłą</t>
  </si>
  <si>
    <t>igła do iniekcji 1,6 x 40 mm</t>
  </si>
  <si>
    <t>Przyrząd  do przetaczania płynów infuzyjnych bursztynowy lub czarny</t>
  </si>
  <si>
    <t>Igła do iniekcji 1,1 mm x 40 mm</t>
  </si>
  <si>
    <r>
      <t xml:space="preserve">Rękawiczka diagnostyczna lateksowa, bezpudrowa, kolor ciemnoniebieski, </t>
    </r>
    <r>
      <rPr>
        <sz val="10"/>
        <color indexed="8"/>
        <rFont val="Arial"/>
        <family val="2"/>
      </rPr>
      <t>poziom</t>
    </r>
    <r>
      <rPr>
        <b/>
        <sz val="10"/>
        <color indexed="8"/>
        <rFont val="Arial"/>
        <family val="2"/>
      </rPr>
      <t xml:space="preserve"> </t>
    </r>
    <r>
      <rPr>
        <sz val="10"/>
        <color indexed="8"/>
        <rFont val="Arial"/>
        <family val="2"/>
      </rPr>
      <t xml:space="preserve">protein maksymalnie 30 µg/g, długość rękawiczki min. 290 mm, grubość na palcu na pojedynczej ściance min 0,34 mm, w części dłoniowej min. 0,30 mm. Poziom AQL min. - 1,5. Siła zrywu przed starzeniem minimum 25N. Klasyfikowana i oznakowana fabrycznie jako wyrób medyczny klasy I i środek osobisty kategorii III. Przebadana na przenikanie wirusów zgodnie z ASTM F1671-07.  Rękawiczka zgodna z EN 455(1-4), EN 420, EN 388.
</t>
    </r>
    <r>
      <rPr>
        <b/>
        <sz val="10"/>
        <color indexed="8"/>
        <rFont val="Arial"/>
        <family val="2"/>
      </rPr>
      <t>Rozmiary S, M, L, XL.</t>
    </r>
    <r>
      <rPr>
        <sz val="10"/>
        <color indexed="8"/>
        <rFont val="Arial"/>
        <family val="2"/>
      </rPr>
      <t xml:space="preserve"> (1 op. a 50 szt.)</t>
    </r>
  </si>
  <si>
    <t>Igła do iniekcji 1,2 mm x 40 mm</t>
  </si>
  <si>
    <t xml:space="preserve">Korek Luer - Lok </t>
  </si>
  <si>
    <t>Przyrząd do przetaczania płynów infuzyjnych z możliwością pomiaru odśrodkowego ciśnienia żylnego OCZ</t>
  </si>
  <si>
    <t xml:space="preserve"> 1.</t>
  </si>
  <si>
    <t>Numer katalogowy</t>
  </si>
  <si>
    <t>F</t>
  </si>
  <si>
    <t>7.</t>
  </si>
  <si>
    <t xml:space="preserve"> 3.</t>
  </si>
  <si>
    <t>8.</t>
  </si>
  <si>
    <t>L.p.</t>
  </si>
  <si>
    <t>Nazwa artukułu</t>
  </si>
  <si>
    <t>J.m.</t>
  </si>
  <si>
    <t>Cena jednostkowa netto</t>
  </si>
  <si>
    <t>VAT%</t>
  </si>
  <si>
    <t>B</t>
  </si>
  <si>
    <t>1.</t>
  </si>
  <si>
    <t>szt</t>
  </si>
  <si>
    <t>3.</t>
  </si>
  <si>
    <t>op.</t>
  </si>
  <si>
    <t>par</t>
  </si>
  <si>
    <t>Rękawiczki foliowe op. a 100 szt.</t>
  </si>
  <si>
    <t>Folia - koc izotermiczny</t>
  </si>
  <si>
    <t>Kanka odbytnicza dla dorosłych ch 30 , 10 x 400 mm</t>
  </si>
  <si>
    <t>Kanka odbytnicza dla dzieci ch 16 długość 200 mm</t>
  </si>
  <si>
    <t>Kieliszki jednorazowe - plastikowe op. a 100 szt</t>
  </si>
  <si>
    <t>Nerka jednorazowa</t>
  </si>
  <si>
    <t>Ochraniacze na obuwie jednorazowe na gumce</t>
  </si>
  <si>
    <t>Opaska do identyfikacji dzieci i dorosłych</t>
  </si>
  <si>
    <t>Opaska do identyfikacji noworodków ( bezpieczne  zapięcie)</t>
  </si>
  <si>
    <t>Osłonki medyczne - prezerwatywy -  pakowana pojedyńczo</t>
  </si>
  <si>
    <t>Słuchawka lekarska</t>
  </si>
  <si>
    <t>Staza gumowa</t>
  </si>
  <si>
    <t>Szpatułki drewniane 1 op. a 100 szt.</t>
  </si>
  <si>
    <t>Zaciskacz do pępowiny</t>
  </si>
  <si>
    <t xml:space="preserve">  Pakiet nr 3 - IGŁY INIEKCYJNE</t>
  </si>
  <si>
    <t xml:space="preserve">  Pakiet nr 2 - STRZYKAWKI</t>
  </si>
  <si>
    <t>Załącznik 2  -  FORMULARZ CENOWY</t>
  </si>
  <si>
    <t>Załącznik nr 2  -  FORMULARZ CENOWY</t>
  </si>
  <si>
    <t>Pojemnik na odpady szpitalne 0,7 l plastikowy (owalny, płaski - elipsa) na venflon do toreb medycznych, na wyposażenie karetek pogotowia</t>
  </si>
  <si>
    <t xml:space="preserve">Pojemnik na odpady szpitalne 1 l plastikowy </t>
  </si>
  <si>
    <t>Pojemnik na odpady szpitalne 2 l plastikowy</t>
  </si>
  <si>
    <t>Pojemnik histopatologiczny 500 ml zakręcany z pokrwką i zakrętką</t>
  </si>
  <si>
    <t>Pojemnik histopatologiczny 1000 ml zakręcany z pokrwką i zakrętką</t>
  </si>
  <si>
    <t>Pojemnik na posiew moczu sterylny ( 100 ml)</t>
  </si>
  <si>
    <t>Pojemnik do moczu PP 100 - 120 ml</t>
  </si>
  <si>
    <t>Golarka medyczna jednorazowego użytku jednoostrzowa typu Gallant</t>
  </si>
  <si>
    <t>Szczoteczki chirurgiczne typu Super Brush do wielokrotnej sterylizacji</t>
  </si>
  <si>
    <r>
      <t xml:space="preserve">Staza automatyczna  typu HS-403 posiadająca  prosty mechanizm umożliwiajacy łatwe zapinanie i odpinanie oraz płynną zmianę siły zacisku  jednym przyciskiem, do sterylizacji w autoklawie do 120 </t>
    </r>
    <r>
      <rPr>
        <sz val="10"/>
        <rFont val="Arial"/>
        <family val="0"/>
      </rPr>
      <t>°</t>
    </r>
    <r>
      <rPr>
        <sz val="10"/>
        <rFont val="Arial CE"/>
        <family val="2"/>
      </rPr>
      <t xml:space="preserve">C </t>
    </r>
  </si>
  <si>
    <t>Pałeczki do wymazów sterylne - długość 20 - 22 cm</t>
  </si>
  <si>
    <t>Pinceta jednorazowa sterylna pakowana pojedyńczo</t>
  </si>
  <si>
    <t>Pojemnik histopatologiczny 60 -  70 ml zakręcany z 
pokrwką i zakrętką</t>
  </si>
  <si>
    <t>RZP-V/1/26/16</t>
  </si>
</sst>
</file>

<file path=xl/styles.xml><?xml version="1.0" encoding="utf-8"?>
<styleSheet xmlns="http://schemas.openxmlformats.org/spreadsheetml/2006/main">
  <numFmts count="4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000"/>
    <numFmt numFmtId="166" formatCode="#,##0.0000\ &quot;zł&quot;;[Red]\-#,##0.0000\ &quot;zł&quot;"/>
    <numFmt numFmtId="167" formatCode="#,##0.00\ &quot;zł&quot;"/>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_ ;[Red]\-#,##0.00\ "/>
    <numFmt numFmtId="177" formatCode="#,##0.000"/>
    <numFmt numFmtId="178" formatCode="#,##0.0"/>
    <numFmt numFmtId="179" formatCode="#\ ?/?"/>
    <numFmt numFmtId="180" formatCode="0.000"/>
    <numFmt numFmtId="181" formatCode="[$-415]d\ mmmm\ yyyy"/>
    <numFmt numFmtId="182" formatCode="#,##0.0000_ ;[Red]\-#,##0.0000\ "/>
    <numFmt numFmtId="183" formatCode="#,##0.0000\ [$€-1];[Red]\-#,##0.0000\ [$€-1]"/>
    <numFmt numFmtId="184" formatCode="&quot;Tak&quot;;&quot;Tak&quot;;&quot;Nie&quot;"/>
    <numFmt numFmtId="185" formatCode="&quot;Prawda&quot;;&quot;Prawda&quot;;&quot;Fałsz&quot;"/>
    <numFmt numFmtId="186" formatCode="&quot;Włączone&quot;;&quot;Włączone&quot;;&quot;Wyłączone&quot;"/>
    <numFmt numFmtId="187" formatCode="[$€-2]\ #,##0.00_);[Red]\([$€-2]\ #,##0.00\)"/>
    <numFmt numFmtId="188" formatCode="#,##0.00_ ;\-#,##0.00\ "/>
    <numFmt numFmtId="189" formatCode="#,##0.0000\ &quot;zł&quot;"/>
    <numFmt numFmtId="190" formatCode="0.0%"/>
    <numFmt numFmtId="191" formatCode="#,##0.000\ &quot;zł&quot;;[Red]\-#,##0.000\ &quot;zł&quot;"/>
    <numFmt numFmtId="192" formatCode="#,##0\ [$€-1];[Red]\-#,##0\ [$€-1]"/>
    <numFmt numFmtId="193" formatCode="#,##0\ &quot;zł&quot;"/>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0.00\ [$€-1];[Red]\-#,##0.00\ [$€-1]"/>
  </numFmts>
  <fonts count="48">
    <font>
      <sz val="10"/>
      <name val="Arial CE"/>
      <family val="0"/>
    </font>
    <font>
      <b/>
      <sz val="10"/>
      <name val="Arial CE"/>
      <family val="2"/>
    </font>
    <font>
      <b/>
      <sz val="9"/>
      <name val="Arial CE"/>
      <family val="2"/>
    </font>
    <font>
      <sz val="9"/>
      <name val="Arial CE"/>
      <family val="2"/>
    </font>
    <font>
      <sz val="8"/>
      <name val="Arial CE"/>
      <family val="0"/>
    </font>
    <font>
      <sz val="9"/>
      <name val="Times New Roman"/>
      <family val="1"/>
    </font>
    <font>
      <u val="single"/>
      <sz val="10"/>
      <color indexed="12"/>
      <name val="Arial CE"/>
      <family val="0"/>
    </font>
    <font>
      <u val="single"/>
      <sz val="10"/>
      <color indexed="36"/>
      <name val="Arial CE"/>
      <family val="0"/>
    </font>
    <font>
      <sz val="8"/>
      <name val="Arial"/>
      <family val="0"/>
    </font>
    <font>
      <b/>
      <sz val="10"/>
      <name val="Arial"/>
      <family val="2"/>
    </font>
    <font>
      <b/>
      <sz val="8"/>
      <name val="Arial"/>
      <family val="2"/>
    </font>
    <font>
      <b/>
      <sz val="7"/>
      <name val="Arial"/>
      <family val="2"/>
    </font>
    <font>
      <sz val="10"/>
      <name val="Arial"/>
      <family val="2"/>
    </font>
    <font>
      <b/>
      <sz val="8"/>
      <name val="Arial CE"/>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0"/>
      <color indexed="8"/>
      <name val="Arial"/>
      <family val="2"/>
    </font>
    <font>
      <sz val="10"/>
      <color indexed="8"/>
      <name val="Arial CE"/>
      <family val="2"/>
    </font>
    <font>
      <sz val="8"/>
      <color indexed="10"/>
      <name val="Arial CE"/>
      <family val="0"/>
    </font>
    <font>
      <b/>
      <sz val="9"/>
      <name val="Times New Roman"/>
      <family val="1"/>
    </font>
    <font>
      <b/>
      <sz val="10"/>
      <color indexed="8"/>
      <name val="Arial"/>
      <family val="2"/>
    </font>
    <font>
      <sz val="9"/>
      <color indexed="8"/>
      <name val="Times New Roman"/>
      <family val="1"/>
    </font>
    <font>
      <sz val="9"/>
      <color indexed="10"/>
      <name val="Arial CE"/>
      <family val="2"/>
    </font>
    <font>
      <b/>
      <sz val="10"/>
      <color indexed="8"/>
      <name val="Arial CE"/>
      <family val="0"/>
    </font>
    <font>
      <b/>
      <i/>
      <u val="single"/>
      <sz val="8"/>
      <color indexed="8"/>
      <name val="Arial CE"/>
      <family val="0"/>
    </font>
    <font>
      <sz val="9"/>
      <color indexed="8"/>
      <name val="Arial CE"/>
      <family val="0"/>
    </font>
    <font>
      <b/>
      <sz val="9"/>
      <color indexed="8"/>
      <name val="Arial CE"/>
      <family val="0"/>
    </font>
    <font>
      <sz val="8"/>
      <color indexed="8"/>
      <name val="Arial CE"/>
      <family val="0"/>
    </font>
    <font>
      <b/>
      <sz val="8"/>
      <color indexed="8"/>
      <name val="Arial CE"/>
      <family val="0"/>
    </font>
    <font>
      <sz val="12"/>
      <name val="Times New Roman"/>
      <family val="1"/>
    </font>
    <font>
      <sz val="9"/>
      <color indexed="10"/>
      <name val="Times New Roman"/>
      <family val="1"/>
    </font>
    <font>
      <sz val="10"/>
      <color indexed="10"/>
      <name val="Arial"/>
      <family val="2"/>
    </font>
    <font>
      <b/>
      <sz val="9"/>
      <color indexed="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1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6" fillId="0" borderId="0" applyNumberFormat="0" applyFill="0" applyBorder="0" applyAlignment="0" applyProtection="0"/>
    <xf numFmtId="0" fontId="24" fillId="0" borderId="3" applyNumberFormat="0" applyFill="0" applyAlignment="0" applyProtection="0"/>
    <xf numFmtId="0" fontId="25" fillId="21" borderId="4" applyNumberFormat="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0" fillId="22" borderId="0" applyNumberFormat="0" applyBorder="0" applyAlignment="0" applyProtection="0"/>
    <xf numFmtId="0" fontId="12" fillId="0" borderId="0">
      <alignment vertical="top"/>
      <protection/>
    </xf>
    <xf numFmtId="0" fontId="23" fillId="20"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28" fillId="0" borderId="8" applyNumberFormat="0" applyFill="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273">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20" borderId="10" xfId="0" applyFont="1" applyFill="1" applyBorder="1" applyAlignment="1">
      <alignment/>
    </xf>
    <xf numFmtId="0" fontId="1" fillId="20" borderId="10" xfId="0" applyFont="1" applyFill="1" applyBorder="1" applyAlignment="1">
      <alignment horizontal="center"/>
    </xf>
    <xf numFmtId="164" fontId="0" fillId="0" borderId="0" xfId="0" applyNumberFormat="1" applyAlignment="1">
      <alignment/>
    </xf>
    <xf numFmtId="4" fontId="0" fillId="0" borderId="0" xfId="0" applyNumberFormat="1" applyAlignment="1">
      <alignment/>
    </xf>
    <xf numFmtId="4" fontId="0" fillId="0" borderId="0" xfId="0" applyNumberFormat="1" applyBorder="1" applyAlignment="1">
      <alignment/>
    </xf>
    <xf numFmtId="165" fontId="0" fillId="0" borderId="0" xfId="0" applyNumberFormat="1" applyAlignment="1">
      <alignment/>
    </xf>
    <xf numFmtId="0" fontId="0" fillId="0" borderId="0" xfId="0" applyNumberFormat="1" applyAlignment="1">
      <alignment horizontal="center"/>
    </xf>
    <xf numFmtId="0" fontId="0" fillId="0" borderId="0" xfId="0" applyNumberFormat="1" applyBorder="1" applyAlignment="1">
      <alignment horizontal="center"/>
    </xf>
    <xf numFmtId="0" fontId="0" fillId="0" borderId="0" xfId="0" applyFont="1" applyAlignment="1">
      <alignment/>
    </xf>
    <xf numFmtId="0" fontId="3" fillId="0" borderId="0" xfId="0" applyFont="1" applyAlignment="1">
      <alignment/>
    </xf>
    <xf numFmtId="0" fontId="2" fillId="20" borderId="10" xfId="0" applyFont="1" applyFill="1" applyBorder="1" applyAlignment="1">
      <alignment/>
    </xf>
    <xf numFmtId="0" fontId="2" fillId="20" borderId="10" xfId="0" applyFont="1" applyFill="1" applyBorder="1" applyAlignment="1">
      <alignment horizontal="center"/>
    </xf>
    <xf numFmtId="165" fontId="2" fillId="20" borderId="10" xfId="0" applyNumberFormat="1" applyFont="1" applyFill="1" applyBorder="1" applyAlignment="1">
      <alignment horizontal="center"/>
    </xf>
    <xf numFmtId="0" fontId="4"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65" fontId="2"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0" xfId="0" applyAlignment="1">
      <alignment wrapText="1"/>
    </xf>
    <xf numFmtId="0" fontId="3" fillId="0" borderId="0" xfId="0" applyFont="1" applyFill="1" applyBorder="1" applyAlignment="1">
      <alignment wrapText="1"/>
    </xf>
    <xf numFmtId="0" fontId="0" fillId="0" borderId="0" xfId="0" applyFont="1" applyBorder="1" applyAlignment="1">
      <alignment/>
    </xf>
    <xf numFmtId="0" fontId="2" fillId="0" borderId="0" xfId="0" applyFont="1" applyFill="1" applyBorder="1" applyAlignment="1">
      <alignment wrapText="1"/>
    </xf>
    <xf numFmtId="4" fontId="1" fillId="24" borderId="10" xfId="0" applyNumberFormat="1" applyFont="1" applyFill="1" applyBorder="1" applyAlignment="1">
      <alignment/>
    </xf>
    <xf numFmtId="4" fontId="1" fillId="0" borderId="10" xfId="0" applyNumberFormat="1" applyFont="1" applyBorder="1" applyAlignment="1">
      <alignment/>
    </xf>
    <xf numFmtId="0" fontId="0" fillId="0" borderId="0" xfId="0" applyFill="1" applyAlignment="1">
      <alignment/>
    </xf>
    <xf numFmtId="4" fontId="1" fillId="0" borderId="10" xfId="0" applyNumberFormat="1" applyFont="1" applyFill="1" applyBorder="1" applyAlignment="1">
      <alignment/>
    </xf>
    <xf numFmtId="0" fontId="0" fillId="0" borderId="0" xfId="0" applyBorder="1" applyAlignment="1">
      <alignment/>
    </xf>
    <xf numFmtId="0" fontId="1" fillId="0" borderId="0" xfId="0" applyFont="1" applyAlignment="1">
      <alignment/>
    </xf>
    <xf numFmtId="4" fontId="0" fillId="0" borderId="11" xfId="0" applyNumberFormat="1" applyBorder="1" applyAlignment="1">
      <alignment horizontal="center" vertical="center"/>
    </xf>
    <xf numFmtId="0" fontId="8" fillId="0" borderId="10" xfId="0" applyFont="1" applyBorder="1" applyAlignment="1">
      <alignment horizontal="center" vertical="center" wrapText="1"/>
    </xf>
    <xf numFmtId="0" fontId="12" fillId="0" borderId="10" xfId="0" applyFont="1" applyBorder="1" applyAlignment="1">
      <alignment horizontal="center" vertical="center" wrapText="1"/>
    </xf>
    <xf numFmtId="3" fontId="12" fillId="0" borderId="10" xfId="0" applyNumberFormat="1" applyFont="1" applyBorder="1" applyAlignment="1">
      <alignment horizontal="center" vertical="center" wrapText="1"/>
    </xf>
    <xf numFmtId="8" fontId="12" fillId="0" borderId="10" xfId="0" applyNumberFormat="1" applyFont="1" applyBorder="1" applyAlignment="1">
      <alignment horizontal="center" vertical="center" wrapText="1"/>
    </xf>
    <xf numFmtId="4" fontId="0" fillId="0" borderId="10" xfId="0" applyNumberFormat="1" applyBorder="1" applyAlignment="1">
      <alignment horizontal="center" vertical="center"/>
    </xf>
    <xf numFmtId="9" fontId="0" fillId="0" borderId="10" xfId="0" applyNumberFormat="1" applyBorder="1" applyAlignment="1">
      <alignment horizontal="center" vertical="center"/>
    </xf>
    <xf numFmtId="0" fontId="8" fillId="0" borderId="10" xfId="0" applyFont="1" applyBorder="1" applyAlignment="1">
      <alignment horizontal="left" vertical="center" wrapText="1"/>
    </xf>
    <xf numFmtId="4" fontId="1" fillId="0" borderId="12" xfId="0" applyNumberFormat="1" applyFont="1" applyBorder="1" applyAlignment="1">
      <alignment/>
    </xf>
    <xf numFmtId="9" fontId="0" fillId="0" borderId="13" xfId="0" applyNumberFormat="1" applyBorder="1" applyAlignment="1">
      <alignment/>
    </xf>
    <xf numFmtId="4" fontId="0" fillId="0" borderId="14" xfId="0" applyNumberFormat="1" applyBorder="1" applyAlignment="1">
      <alignment/>
    </xf>
    <xf numFmtId="0" fontId="1" fillId="0" borderId="0" xfId="0" applyFont="1" applyAlignment="1">
      <alignment horizontal="center"/>
    </xf>
    <xf numFmtId="0" fontId="0" fillId="0" borderId="10" xfId="0" applyBorder="1" applyAlignment="1">
      <alignment vertical="top" wrapText="1"/>
    </xf>
    <xf numFmtId="0" fontId="0" fillId="0" borderId="10" xfId="0" applyFill="1" applyBorder="1" applyAlignment="1">
      <alignment vertical="top" wrapText="1"/>
    </xf>
    <xf numFmtId="0" fontId="13" fillId="20" borderId="10" xfId="0" applyFont="1" applyFill="1" applyBorder="1" applyAlignment="1">
      <alignment/>
    </xf>
    <xf numFmtId="0" fontId="13" fillId="20" borderId="10" xfId="0" applyFont="1" applyFill="1" applyBorder="1" applyAlignment="1">
      <alignment horizontal="center"/>
    </xf>
    <xf numFmtId="0" fontId="4" fillId="0" borderId="0" xfId="0" applyFont="1" applyBorder="1" applyAlignment="1">
      <alignment/>
    </xf>
    <xf numFmtId="0" fontId="4" fillId="0" borderId="0" xfId="0" applyFont="1" applyAlignment="1">
      <alignment/>
    </xf>
    <xf numFmtId="4" fontId="4" fillId="0" borderId="0" xfId="0" applyNumberFormat="1" applyFont="1" applyAlignment="1">
      <alignment/>
    </xf>
    <xf numFmtId="4" fontId="0" fillId="0" borderId="0" xfId="0" applyNumberFormat="1" applyFont="1" applyAlignment="1">
      <alignment/>
    </xf>
    <xf numFmtId="176" fontId="0" fillId="0" borderId="0" xfId="0" applyNumberFormat="1" applyFont="1" applyAlignment="1">
      <alignment/>
    </xf>
    <xf numFmtId="176" fontId="0" fillId="0" borderId="0" xfId="0" applyNumberFormat="1" applyAlignment="1">
      <alignment/>
    </xf>
    <xf numFmtId="0" fontId="0" fillId="0" borderId="0" xfId="0" applyFill="1" applyAlignment="1">
      <alignment horizontal="center"/>
    </xf>
    <xf numFmtId="4" fontId="0" fillId="0" borderId="0" xfId="0" applyNumberFormat="1" applyFont="1" applyFill="1" applyAlignment="1">
      <alignment horizontal="left" vertical="top" wrapText="1"/>
    </xf>
    <xf numFmtId="0" fontId="1" fillId="0" borderId="0" xfId="0" applyFont="1" applyBorder="1" applyAlignment="1">
      <alignment horizontal="center"/>
    </xf>
    <xf numFmtId="4" fontId="1" fillId="24" borderId="0" xfId="0" applyNumberFormat="1" applyFont="1" applyFill="1" applyBorder="1" applyAlignment="1">
      <alignment/>
    </xf>
    <xf numFmtId="4" fontId="1" fillId="0" borderId="0" xfId="0" applyNumberFormat="1" applyFont="1" applyFill="1" applyAlignment="1">
      <alignment horizontal="left" vertical="top" wrapText="1"/>
    </xf>
    <xf numFmtId="0" fontId="1" fillId="0" borderId="0" xfId="0" applyFont="1" applyAlignment="1">
      <alignment/>
    </xf>
    <xf numFmtId="0" fontId="1" fillId="0" borderId="0" xfId="0" applyFont="1" applyFill="1" applyAlignment="1">
      <alignment/>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0" xfId="0" applyFont="1" applyAlignment="1">
      <alignment wrapText="1"/>
    </xf>
    <xf numFmtId="4" fontId="1" fillId="0" borderId="0" xfId="0" applyNumberFormat="1" applyFont="1" applyAlignment="1">
      <alignment wrapText="1"/>
    </xf>
    <xf numFmtId="0" fontId="1" fillId="0" borderId="0" xfId="0" applyFont="1" applyFill="1" applyAlignment="1">
      <alignment/>
    </xf>
    <xf numFmtId="0" fontId="4" fillId="0" borderId="0" xfId="0" applyFont="1" applyFill="1" applyAlignment="1">
      <alignment horizontal="left" vertical="top"/>
    </xf>
    <xf numFmtId="176" fontId="0" fillId="0" borderId="0" xfId="0" applyNumberFormat="1" applyFont="1" applyFill="1" applyAlignment="1">
      <alignment/>
    </xf>
    <xf numFmtId="176" fontId="0" fillId="0" borderId="0" xfId="0" applyNumberFormat="1" applyFill="1" applyAlignment="1">
      <alignment/>
    </xf>
    <xf numFmtId="0" fontId="3" fillId="0" borderId="0" xfId="0" applyFont="1" applyFill="1" applyAlignment="1">
      <alignment/>
    </xf>
    <xf numFmtId="164" fontId="0" fillId="0" borderId="0" xfId="0" applyNumberFormat="1" applyFont="1" applyAlignment="1">
      <alignment/>
    </xf>
    <xf numFmtId="0" fontId="0" fillId="0" borderId="0" xfId="0" applyNumberFormat="1" applyFont="1" applyAlignment="1">
      <alignment horizontal="center"/>
    </xf>
    <xf numFmtId="0" fontId="1" fillId="0" borderId="10" xfId="0" applyFont="1" applyBorder="1" applyAlignment="1">
      <alignment horizontal="center" vertical="center" wrapText="1"/>
    </xf>
    <xf numFmtId="0" fontId="0" fillId="0" borderId="0" xfId="0" applyFont="1" applyAlignment="1">
      <alignment horizontal="left"/>
    </xf>
    <xf numFmtId="0" fontId="0" fillId="0" borderId="0" xfId="0" applyFont="1" applyFill="1" applyAlignment="1">
      <alignment/>
    </xf>
    <xf numFmtId="165" fontId="0" fillId="0" borderId="0" xfId="0" applyNumberFormat="1" applyFont="1" applyFill="1" applyAlignment="1">
      <alignment/>
    </xf>
    <xf numFmtId="0" fontId="1" fillId="0" borderId="0" xfId="0" applyFont="1" applyFill="1" applyBorder="1" applyAlignment="1">
      <alignment horizontal="center"/>
    </xf>
    <xf numFmtId="4" fontId="1" fillId="0" borderId="0" xfId="0" applyNumberFormat="1" applyFont="1" applyFill="1" applyBorder="1" applyAlignment="1">
      <alignment/>
    </xf>
    <xf numFmtId="0" fontId="0" fillId="0" borderId="0" xfId="0" applyFont="1" applyFill="1" applyBorder="1" applyAlignment="1">
      <alignment/>
    </xf>
    <xf numFmtId="0" fontId="1" fillId="0" borderId="0" xfId="0" applyFont="1" applyFill="1" applyAlignment="1">
      <alignment horizontal="center"/>
    </xf>
    <xf numFmtId="0" fontId="0" fillId="0" borderId="0" xfId="0" applyFont="1" applyFill="1" applyAlignment="1">
      <alignment/>
    </xf>
    <xf numFmtId="0" fontId="1" fillId="0" borderId="10" xfId="0" applyFont="1" applyFill="1" applyBorder="1" applyAlignment="1">
      <alignment horizont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wrapText="1"/>
    </xf>
    <xf numFmtId="165" fontId="1" fillId="0" borderId="10" xfId="0" applyNumberFormat="1" applyFont="1" applyFill="1" applyBorder="1" applyAlignment="1">
      <alignment horizontal="center" wrapText="1"/>
    </xf>
    <xf numFmtId="0" fontId="1" fillId="0" borderId="10" xfId="0" applyFont="1" applyFill="1" applyBorder="1" applyAlignment="1">
      <alignment horizontal="center" wrapText="1"/>
    </xf>
    <xf numFmtId="4" fontId="1" fillId="0" borderId="10" xfId="0" applyNumberFormat="1" applyFont="1" applyFill="1" applyBorder="1" applyAlignment="1">
      <alignment/>
    </xf>
    <xf numFmtId="0" fontId="1" fillId="20" borderId="10" xfId="0" applyFont="1" applyFill="1" applyBorder="1" applyAlignment="1">
      <alignment/>
    </xf>
    <xf numFmtId="0" fontId="1" fillId="20" borderId="10" xfId="0" applyFont="1" applyFill="1" applyBorder="1" applyAlignment="1">
      <alignment horizontal="center"/>
    </xf>
    <xf numFmtId="165" fontId="1" fillId="20" borderId="10" xfId="0" applyNumberFormat="1" applyFont="1" applyFill="1" applyBorder="1" applyAlignment="1">
      <alignment horizontal="center"/>
    </xf>
    <xf numFmtId="0" fontId="0" fillId="0" borderId="0" xfId="0" applyFont="1" applyFill="1" applyAlignment="1">
      <alignment/>
    </xf>
    <xf numFmtId="0" fontId="0" fillId="0" borderId="10" xfId="0" applyBorder="1" applyAlignment="1">
      <alignment horizontal="center" vertical="center"/>
    </xf>
    <xf numFmtId="0" fontId="0" fillId="0" borderId="10" xfId="0" applyFill="1" applyBorder="1" applyAlignment="1">
      <alignment vertical="center" wrapText="1"/>
    </xf>
    <xf numFmtId="0" fontId="0" fillId="0" borderId="10" xfId="0" applyBorder="1" applyAlignment="1">
      <alignment vertical="center" wrapText="1"/>
    </xf>
    <xf numFmtId="0" fontId="0" fillId="0" borderId="10" xfId="0" applyFill="1" applyBorder="1" applyAlignment="1">
      <alignment horizontal="center" vertical="center"/>
    </xf>
    <xf numFmtId="0" fontId="9" fillId="0" borderId="10" xfId="0" applyFont="1" applyFill="1" applyBorder="1" applyAlignment="1">
      <alignment vertical="top" wrapText="1"/>
    </xf>
    <xf numFmtId="0" fontId="35" fillId="0" borderId="10" xfId="0" applyFont="1" applyFill="1" applyBorder="1" applyAlignment="1">
      <alignment vertical="top" wrapText="1"/>
    </xf>
    <xf numFmtId="0" fontId="9" fillId="0" borderId="10" xfId="0" applyFont="1" applyBorder="1" applyAlignment="1">
      <alignment vertical="top" wrapText="1"/>
    </xf>
    <xf numFmtId="0" fontId="35" fillId="0" borderId="10" xfId="0" applyFont="1" applyBorder="1" applyAlignment="1">
      <alignment vertical="top" wrapTex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top" wrapText="1"/>
    </xf>
    <xf numFmtId="0" fontId="0" fillId="0" borderId="10" xfId="0" applyFont="1" applyFill="1" applyBorder="1" applyAlignment="1">
      <alignment vertical="center"/>
    </xf>
    <xf numFmtId="0" fontId="0" fillId="0" borderId="10" xfId="0" applyFont="1" applyFill="1" applyBorder="1" applyAlignment="1">
      <alignment vertical="top"/>
    </xf>
    <xf numFmtId="0" fontId="4" fillId="0" borderId="10" xfId="0" applyNumberFormat="1" applyFont="1" applyBorder="1" applyAlignment="1">
      <alignment vertical="center" wrapText="1"/>
    </xf>
    <xf numFmtId="0" fontId="34" fillId="0" borderId="10" xfId="0" applyNumberFormat="1" applyFont="1" applyFill="1" applyBorder="1" applyAlignment="1">
      <alignment vertical="top" wrapText="1"/>
    </xf>
    <xf numFmtId="0" fontId="0" fillId="0" borderId="10" xfId="0" applyFont="1" applyFill="1" applyBorder="1" applyAlignment="1">
      <alignment vertical="center" wrapText="1"/>
    </xf>
    <xf numFmtId="0" fontId="32" fillId="0" borderId="10" xfId="0" applyFont="1" applyFill="1" applyBorder="1" applyAlignment="1">
      <alignment vertical="top" wrapText="1"/>
    </xf>
    <xf numFmtId="0" fontId="0" fillId="0" borderId="10" xfId="0"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vertical="top" wrapText="1"/>
    </xf>
    <xf numFmtId="0" fontId="0" fillId="0" borderId="10" xfId="0" applyFont="1" applyFill="1" applyBorder="1" applyAlignment="1">
      <alignment vertical="top"/>
    </xf>
    <xf numFmtId="0" fontId="0" fillId="0" borderId="10" xfId="0" applyFill="1" applyBorder="1" applyAlignment="1">
      <alignment vertical="center"/>
    </xf>
    <xf numFmtId="0" fontId="0" fillId="0" borderId="10" xfId="0" applyBorder="1" applyAlignment="1">
      <alignment vertical="top"/>
    </xf>
    <xf numFmtId="0" fontId="32" fillId="0" borderId="10" xfId="0" applyFont="1" applyBorder="1" applyAlignment="1">
      <alignment vertical="top" wrapText="1"/>
    </xf>
    <xf numFmtId="0" fontId="10" fillId="0" borderId="10" xfId="0" applyFont="1" applyFill="1" applyBorder="1" applyAlignment="1">
      <alignment horizontal="left" vertical="top" wrapText="1"/>
    </xf>
    <xf numFmtId="3" fontId="0" fillId="0" borderId="10" xfId="0" applyNumberFormat="1" applyBorder="1" applyAlignment="1">
      <alignment horizontal="center" vertical="center"/>
    </xf>
    <xf numFmtId="3" fontId="0" fillId="0" borderId="10" xfId="0" applyNumberFormat="1" applyFont="1" applyFill="1" applyBorder="1" applyAlignment="1">
      <alignment horizontal="center" vertical="center"/>
    </xf>
    <xf numFmtId="3" fontId="0" fillId="0" borderId="10" xfId="0" applyNumberFormat="1" applyFont="1" applyBorder="1" applyAlignment="1">
      <alignment horizontal="center" vertical="center"/>
    </xf>
    <xf numFmtId="4" fontId="0" fillId="0" borderId="10" xfId="0" applyNumberForma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wrapText="1"/>
    </xf>
    <xf numFmtId="4" fontId="0" fillId="0" borderId="10" xfId="0" applyNumberFormat="1" applyFont="1" applyBorder="1" applyAlignment="1">
      <alignment horizontal="center" vertical="center"/>
    </xf>
    <xf numFmtId="9" fontId="0" fillId="0" borderId="10" xfId="0" applyNumberFormat="1" applyFont="1" applyBorder="1" applyAlignment="1">
      <alignment horizontal="center" vertical="center"/>
    </xf>
    <xf numFmtId="3" fontId="0" fillId="0" borderId="10" xfId="0" applyNumberFormat="1" applyFill="1" applyBorder="1" applyAlignment="1">
      <alignment horizontal="center" vertical="center"/>
    </xf>
    <xf numFmtId="9" fontId="0" fillId="0" borderId="10" xfId="0" applyNumberFormat="1" applyFill="1" applyBorder="1" applyAlignment="1">
      <alignment horizontal="center" vertical="center"/>
    </xf>
    <xf numFmtId="0" fontId="0" fillId="0" borderId="10" xfId="0" applyFont="1" applyFill="1" applyBorder="1" applyAlignment="1">
      <alignment horizontal="center" vertical="center"/>
    </xf>
    <xf numFmtId="3" fontId="0" fillId="0" borderId="10"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4" fontId="0" fillId="0" borderId="11" xfId="0" applyNumberFormat="1" applyFont="1" applyFill="1" applyBorder="1" applyAlignment="1">
      <alignment horizontal="center" vertical="center"/>
    </xf>
    <xf numFmtId="4" fontId="0" fillId="0" borderId="11" xfId="0" applyNumberFormat="1" applyFill="1" applyBorder="1" applyAlignment="1">
      <alignment horizontal="center" vertical="center"/>
    </xf>
    <xf numFmtId="2" fontId="12" fillId="0" borderId="10" xfId="0" applyNumberFormat="1" applyFont="1" applyFill="1" applyBorder="1" applyAlignment="1">
      <alignment horizontal="center" vertical="center"/>
    </xf>
    <xf numFmtId="2" fontId="12" fillId="0" borderId="10" xfId="0" applyNumberFormat="1" applyFont="1" applyBorder="1" applyAlignment="1">
      <alignment horizontal="center" vertical="center"/>
    </xf>
    <xf numFmtId="164" fontId="0" fillId="0" borderId="0" xfId="0" applyNumberFormat="1" applyFill="1" applyAlignment="1">
      <alignment/>
    </xf>
    <xf numFmtId="4" fontId="0" fillId="0" borderId="0" xfId="0" applyNumberFormat="1" applyFill="1" applyAlignment="1">
      <alignment/>
    </xf>
    <xf numFmtId="0" fontId="0" fillId="0" borderId="0" xfId="0" applyNumberFormat="1" applyFill="1" applyAlignment="1">
      <alignment horizontal="center"/>
    </xf>
    <xf numFmtId="164" fontId="1" fillId="0" borderId="10" xfId="0" applyNumberFormat="1" applyFont="1" applyFill="1" applyBorder="1" applyAlignment="1">
      <alignment horizontal="center" vertical="center" wrapText="1"/>
    </xf>
    <xf numFmtId="0" fontId="0" fillId="0" borderId="10" xfId="0" applyFont="1" applyFill="1" applyBorder="1" applyAlignment="1">
      <alignment vertical="center"/>
    </xf>
    <xf numFmtId="4" fontId="3" fillId="0" borderId="0" xfId="0" applyNumberFormat="1" applyFont="1" applyFill="1" applyAlignment="1">
      <alignment horizontal="left" vertical="top" wrapText="1"/>
    </xf>
    <xf numFmtId="0" fontId="1" fillId="0" borderId="0" xfId="0" applyFont="1" applyFill="1" applyAlignment="1">
      <alignment horizontal="center"/>
    </xf>
    <xf numFmtId="0" fontId="32" fillId="0" borderId="10" xfId="0" applyFont="1" applyFill="1" applyBorder="1" applyAlignment="1">
      <alignment vertical="top" wrapText="1"/>
    </xf>
    <xf numFmtId="4" fontId="0" fillId="24" borderId="10" xfId="0" applyNumberFormat="1" applyFont="1" applyFill="1" applyBorder="1" applyAlignment="1" applyProtection="1">
      <alignment vertical="center"/>
      <protection locked="0"/>
    </xf>
    <xf numFmtId="167" fontId="0" fillId="0" borderId="10" xfId="0" applyNumberFormat="1" applyFont="1" applyFill="1" applyBorder="1" applyAlignment="1">
      <alignment horizontal="center" vertical="center"/>
    </xf>
    <xf numFmtId="4" fontId="0" fillId="0" borderId="10" xfId="0" applyNumberFormat="1" applyFill="1" applyBorder="1" applyAlignment="1">
      <alignment horizontal="center" vertical="center"/>
    </xf>
    <xf numFmtId="4" fontId="0" fillId="0" borderId="10" xfId="0" applyNumberFormat="1" applyBorder="1" applyAlignment="1">
      <alignment horizontal="center" vertical="center"/>
    </xf>
    <xf numFmtId="167" fontId="0" fillId="0" borderId="10" xfId="0" applyNumberFormat="1" applyBorder="1" applyAlignment="1">
      <alignment horizontal="center" vertical="center"/>
    </xf>
    <xf numFmtId="0" fontId="0" fillId="0" borderId="10" xfId="0" applyFill="1" applyBorder="1" applyAlignment="1">
      <alignment horizontal="center" vertical="center" wrapText="1"/>
    </xf>
    <xf numFmtId="3" fontId="0" fillId="0" borderId="10" xfId="0" applyNumberFormat="1" applyFont="1"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right" vertical="top"/>
    </xf>
    <xf numFmtId="3" fontId="0" fillId="0" borderId="10" xfId="0" applyNumberFormat="1" applyBorder="1" applyAlignment="1">
      <alignment vertical="top"/>
    </xf>
    <xf numFmtId="2" fontId="0" fillId="0" borderId="10" xfId="0" applyNumberFormat="1" applyFill="1" applyBorder="1" applyAlignment="1">
      <alignment vertical="top"/>
    </xf>
    <xf numFmtId="4" fontId="0" fillId="0" borderId="11" xfId="0" applyNumberFormat="1" applyBorder="1" applyAlignment="1">
      <alignment vertical="top"/>
    </xf>
    <xf numFmtId="9" fontId="0" fillId="0" borderId="10" xfId="0" applyNumberFormat="1" applyBorder="1" applyAlignment="1">
      <alignment vertical="top"/>
    </xf>
    <xf numFmtId="4" fontId="0" fillId="0" borderId="10" xfId="0" applyNumberFormat="1" applyBorder="1" applyAlignment="1">
      <alignment vertical="top"/>
    </xf>
    <xf numFmtId="4" fontId="1" fillId="0" borderId="10" xfId="0" applyNumberFormat="1" applyFont="1" applyFill="1" applyBorder="1" applyAlignment="1">
      <alignment vertical="top"/>
    </xf>
    <xf numFmtId="0" fontId="0" fillId="0" borderId="0" xfId="0" applyBorder="1" applyAlignment="1">
      <alignment vertical="top"/>
    </xf>
    <xf numFmtId="0" fontId="1" fillId="0" borderId="0" xfId="0" applyFont="1" applyFill="1" applyAlignment="1">
      <alignment horizontal="left" vertical="center" wrapText="1"/>
    </xf>
    <xf numFmtId="0" fontId="0" fillId="0" borderId="0" xfId="0" applyFill="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0" fillId="0" borderId="11" xfId="0" applyFont="1" applyFill="1" applyBorder="1" applyAlignment="1">
      <alignment horizontal="left" vertical="top" wrapText="1" shrinkToFit="1"/>
    </xf>
    <xf numFmtId="0" fontId="10" fillId="0" borderId="11" xfId="0" applyFont="1" applyFill="1" applyBorder="1" applyAlignment="1">
      <alignment horizontal="left" vertical="center" wrapText="1" shrinkToFit="1"/>
    </xf>
    <xf numFmtId="0" fontId="12" fillId="0" borderId="11" xfId="0" applyFont="1" applyFill="1" applyBorder="1" applyAlignment="1">
      <alignment horizontal="center" vertical="center" wrapText="1"/>
    </xf>
    <xf numFmtId="3" fontId="12" fillId="0" borderId="11" xfId="0" applyNumberFormat="1" applyFont="1" applyFill="1" applyBorder="1" applyAlignment="1">
      <alignment horizontal="center" vertical="center" wrapText="1"/>
    </xf>
    <xf numFmtId="8" fontId="12" fillId="0" borderId="11" xfId="0" applyNumberFormat="1" applyFont="1" applyFill="1" applyBorder="1" applyAlignment="1">
      <alignment horizontal="center" vertical="center" wrapText="1"/>
    </xf>
    <xf numFmtId="9" fontId="0" fillId="0" borderId="11" xfId="0" applyNumberFormat="1" applyFill="1" applyBorder="1" applyAlignment="1">
      <alignment horizontal="center" vertical="center"/>
    </xf>
    <xf numFmtId="0" fontId="0" fillId="0" borderId="0" xfId="0" applyFill="1" applyAlignment="1">
      <alignment wrapText="1"/>
    </xf>
    <xf numFmtId="0" fontId="8"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8" fontId="12"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 fillId="0" borderId="10" xfId="0" applyFont="1" applyBorder="1" applyAlignment="1">
      <alignment vertical="center"/>
    </xf>
    <xf numFmtId="0" fontId="0" fillId="0" borderId="10" xfId="0" applyFont="1" applyFill="1" applyBorder="1" applyAlignment="1">
      <alignment horizontal="left" vertical="top"/>
    </xf>
    <xf numFmtId="0" fontId="32" fillId="0" borderId="10" xfId="0" applyFont="1" applyFill="1" applyBorder="1" applyAlignment="1">
      <alignment horizontal="left" vertical="top"/>
    </xf>
    <xf numFmtId="0" fontId="0" fillId="0" borderId="10" xfId="0" applyFont="1" applyBorder="1" applyAlignment="1">
      <alignment horizontal="left" vertical="top"/>
    </xf>
    <xf numFmtId="0" fontId="0" fillId="0" borderId="10" xfId="0" applyFont="1" applyBorder="1" applyAlignment="1">
      <alignment horizontal="left" vertical="top" wrapText="1"/>
    </xf>
    <xf numFmtId="0" fontId="32" fillId="0" borderId="10" xfId="0" applyFont="1" applyBorder="1" applyAlignment="1">
      <alignment horizontal="left" vertical="top" wrapText="1"/>
    </xf>
    <xf numFmtId="0" fontId="32" fillId="0" borderId="10" xfId="0" applyFont="1" applyFill="1" applyBorder="1" applyAlignment="1">
      <alignment horizontal="left" vertical="top" wrapText="1"/>
    </xf>
    <xf numFmtId="0" fontId="1" fillId="20" borderId="10" xfId="0" applyFont="1" applyFill="1" applyBorder="1" applyAlignment="1">
      <alignment horizontal="center" wrapText="1"/>
    </xf>
    <xf numFmtId="164" fontId="1" fillId="20" borderId="10" xfId="0" applyNumberFormat="1" applyFont="1" applyFill="1" applyBorder="1" applyAlignment="1">
      <alignment horizontal="center"/>
    </xf>
    <xf numFmtId="4" fontId="1" fillId="20" borderId="10" xfId="0" applyNumberFormat="1" applyFont="1" applyFill="1" applyBorder="1" applyAlignment="1">
      <alignment horizontal="center"/>
    </xf>
    <xf numFmtId="0" fontId="1" fillId="20" borderId="10" xfId="0" applyNumberFormat="1" applyFont="1" applyFill="1" applyBorder="1" applyAlignment="1">
      <alignment horizontal="center"/>
    </xf>
    <xf numFmtId="0" fontId="2" fillId="0" borderId="10" xfId="0" applyFont="1" applyBorder="1" applyAlignment="1">
      <alignment horizontal="center"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0" xfId="0" applyFont="1" applyFill="1" applyBorder="1" applyAlignment="1">
      <alignment horizontal="left" vertical="top"/>
    </xf>
    <xf numFmtId="2" fontId="0" fillId="0" borderId="10" xfId="0" applyNumberFormat="1" applyFont="1" applyBorder="1" applyAlignment="1">
      <alignment horizontal="center" vertical="center"/>
    </xf>
    <xf numFmtId="2" fontId="0" fillId="0" borderId="10" xfId="0" applyNumberFormat="1" applyFont="1" applyFill="1" applyBorder="1" applyAlignment="1">
      <alignment horizontal="center" vertical="center"/>
    </xf>
    <xf numFmtId="0" fontId="9" fillId="20" borderId="10" xfId="0" applyFont="1" applyFill="1" applyBorder="1" applyAlignment="1">
      <alignment horizontal="center" vertical="center" wrapText="1"/>
    </xf>
    <xf numFmtId="0" fontId="10" fillId="20" borderId="10" xfId="0" applyFont="1" applyFill="1" applyBorder="1" applyAlignment="1">
      <alignment horizontal="center" vertical="center" wrapText="1"/>
    </xf>
    <xf numFmtId="0" fontId="34" fillId="0" borderId="10" xfId="0" applyFont="1" applyFill="1" applyBorder="1" applyAlignment="1">
      <alignment vertical="top" wrapText="1"/>
    </xf>
    <xf numFmtId="0" fontId="36" fillId="0" borderId="10" xfId="0" applyFont="1" applyFill="1" applyBorder="1" applyAlignment="1">
      <alignment vertical="top" wrapText="1"/>
    </xf>
    <xf numFmtId="0" fontId="5" fillId="0" borderId="10" xfId="0" applyFont="1" applyFill="1" applyBorder="1" applyAlignment="1">
      <alignment vertical="top" wrapText="1"/>
    </xf>
    <xf numFmtId="4" fontId="1" fillId="0" borderId="0" xfId="0" applyNumberFormat="1" applyFont="1" applyFill="1" applyBorder="1" applyAlignment="1">
      <alignment/>
    </xf>
    <xf numFmtId="0" fontId="9" fillId="0" borderId="0" xfId="0" applyFont="1" applyFill="1" applyAlignment="1">
      <alignment horizontal="left" vertical="center" wrapText="1"/>
    </xf>
    <xf numFmtId="0" fontId="0" fillId="0" borderId="10" xfId="0" applyFill="1" applyBorder="1" applyAlignment="1">
      <alignment horizontal="right" vertical="center"/>
    </xf>
    <xf numFmtId="3" fontId="0" fillId="0" borderId="10" xfId="0" applyNumberFormat="1" applyFill="1" applyBorder="1" applyAlignment="1">
      <alignment vertical="center"/>
    </xf>
    <xf numFmtId="2" fontId="0" fillId="0" borderId="10" xfId="0" applyNumberFormat="1" applyFill="1" applyBorder="1" applyAlignment="1">
      <alignment horizontal="center" vertical="center"/>
    </xf>
    <xf numFmtId="167" fontId="0" fillId="0" borderId="10" xfId="0" applyNumberFormat="1" applyFill="1" applyBorder="1" applyAlignment="1">
      <alignment horizontal="center" vertical="center"/>
    </xf>
    <xf numFmtId="0" fontId="32" fillId="0" borderId="10" xfId="0" applyFont="1" applyFill="1" applyBorder="1" applyAlignment="1">
      <alignment vertical="center"/>
    </xf>
    <xf numFmtId="0" fontId="32" fillId="0" borderId="10" xfId="0" applyFont="1" applyFill="1" applyBorder="1" applyAlignment="1">
      <alignment horizontal="center" vertical="center"/>
    </xf>
    <xf numFmtId="3" fontId="32" fillId="0" borderId="10" xfId="0" applyNumberFormat="1" applyFont="1" applyFill="1" applyBorder="1" applyAlignment="1">
      <alignment horizontal="center" vertical="center"/>
    </xf>
    <xf numFmtId="4" fontId="32" fillId="0" borderId="10" xfId="0" applyNumberFormat="1" applyFont="1" applyFill="1" applyBorder="1" applyAlignment="1" applyProtection="1">
      <alignment vertical="center"/>
      <protection locked="0"/>
    </xf>
    <xf numFmtId="4" fontId="32" fillId="0" borderId="10" xfId="0" applyNumberFormat="1" applyFont="1" applyFill="1" applyBorder="1" applyAlignment="1">
      <alignment horizontal="center" vertical="center"/>
    </xf>
    <xf numFmtId="0" fontId="32" fillId="0" borderId="0" xfId="0" applyFont="1" applyFill="1" applyAlignment="1">
      <alignment/>
    </xf>
    <xf numFmtId="0" fontId="32" fillId="0" borderId="10" xfId="0" applyFont="1" applyFill="1" applyBorder="1" applyAlignment="1">
      <alignment vertical="center" wrapText="1"/>
    </xf>
    <xf numFmtId="4" fontId="32" fillId="0" borderId="11" xfId="0" applyNumberFormat="1" applyFont="1" applyFill="1" applyBorder="1" applyAlignment="1">
      <alignment horizontal="center" vertical="center"/>
    </xf>
    <xf numFmtId="0" fontId="32" fillId="0" borderId="10" xfId="0" applyFont="1" applyFill="1" applyBorder="1" applyAlignment="1">
      <alignment vertical="top"/>
    </xf>
    <xf numFmtId="0" fontId="1" fillId="20" borderId="0" xfId="0" applyFont="1" applyFill="1" applyBorder="1" applyAlignment="1">
      <alignment horizontal="center" wrapText="1"/>
    </xf>
    <xf numFmtId="0" fontId="4" fillId="0" borderId="10" xfId="0" applyNumberFormat="1" applyFont="1" applyFill="1" applyBorder="1" applyAlignment="1">
      <alignment vertical="center" wrapText="1"/>
    </xf>
    <xf numFmtId="0" fontId="5" fillId="0" borderId="10" xfId="0" applyNumberFormat="1" applyFont="1" applyFill="1" applyBorder="1" applyAlignment="1">
      <alignment vertical="top" wrapText="1"/>
    </xf>
    <xf numFmtId="0" fontId="0" fillId="0" borderId="0" xfId="0" applyAlignment="1">
      <alignment/>
    </xf>
    <xf numFmtId="0" fontId="35" fillId="24" borderId="10" xfId="0" applyFont="1" applyFill="1" applyBorder="1" applyAlignment="1">
      <alignment vertical="top" wrapText="1"/>
    </xf>
    <xf numFmtId="0" fontId="0" fillId="24" borderId="10" xfId="0" applyFill="1" applyBorder="1" applyAlignment="1">
      <alignment vertical="center" wrapText="1"/>
    </xf>
    <xf numFmtId="0" fontId="0" fillId="24" borderId="10" xfId="0" applyFill="1" applyBorder="1" applyAlignment="1">
      <alignment horizontal="center" vertical="center"/>
    </xf>
    <xf numFmtId="3" fontId="0" fillId="24" borderId="10" xfId="0" applyNumberFormat="1" applyFill="1" applyBorder="1" applyAlignment="1">
      <alignment horizontal="center" vertical="center"/>
    </xf>
    <xf numFmtId="2" fontId="12" fillId="24" borderId="10" xfId="0" applyNumberFormat="1" applyFont="1" applyFill="1" applyBorder="1" applyAlignment="1">
      <alignment horizontal="center" vertical="center"/>
    </xf>
    <xf numFmtId="4" fontId="0" fillId="24" borderId="10" xfId="0" applyNumberFormat="1" applyFill="1" applyBorder="1" applyAlignment="1">
      <alignment horizontal="center" vertical="center"/>
    </xf>
    <xf numFmtId="9" fontId="0" fillId="24" borderId="10" xfId="0" applyNumberFormat="1" applyFill="1" applyBorder="1" applyAlignment="1">
      <alignment horizontal="center" vertical="center"/>
    </xf>
    <xf numFmtId="0" fontId="1" fillId="0" borderId="0" xfId="0" applyFont="1" applyAlignment="1">
      <alignment/>
    </xf>
    <xf numFmtId="0" fontId="1" fillId="0" borderId="0" xfId="0" applyFont="1" applyAlignment="1">
      <alignment/>
    </xf>
    <xf numFmtId="0" fontId="0" fillId="0" borderId="0" xfId="0" applyAlignment="1">
      <alignment horizontal="center" wrapText="1"/>
    </xf>
    <xf numFmtId="0" fontId="1" fillId="0" borderId="0" xfId="0" applyFont="1" applyFill="1" applyAlignment="1">
      <alignment horizontal="left" vertical="top" wrapText="1"/>
    </xf>
    <xf numFmtId="0" fontId="0" fillId="0" borderId="0" xfId="0" applyFont="1" applyFill="1" applyAlignment="1">
      <alignment horizontal="left" vertical="top" wrapText="1"/>
    </xf>
    <xf numFmtId="0" fontId="1" fillId="15" borderId="0" xfId="0" applyFont="1" applyFill="1" applyAlignment="1">
      <alignment/>
    </xf>
    <xf numFmtId="0" fontId="1" fillId="0" borderId="0" xfId="0" applyFont="1" applyFill="1" applyAlignment="1">
      <alignment/>
    </xf>
    <xf numFmtId="0" fontId="0" fillId="0" borderId="0" xfId="0" applyFill="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38" fillId="0" borderId="0" xfId="0" applyFont="1" applyFill="1" applyAlignment="1">
      <alignment horizontal="left" vertical="top" wrapText="1"/>
    </xf>
    <xf numFmtId="0" fontId="32" fillId="0" borderId="0" xfId="0" applyFont="1" applyFill="1" applyAlignment="1">
      <alignment horizontal="left" vertical="top"/>
    </xf>
    <xf numFmtId="0" fontId="0" fillId="15" borderId="0" xfId="0" applyFill="1" applyAlignment="1">
      <alignment/>
    </xf>
    <xf numFmtId="0" fontId="1" fillId="0" borderId="0" xfId="0" applyFont="1" applyAlignment="1">
      <alignment wrapText="1"/>
    </xf>
    <xf numFmtId="0" fontId="1" fillId="0" borderId="0" xfId="0" applyNumberFormat="1" applyFont="1" applyAlignment="1">
      <alignment wrapText="1"/>
    </xf>
    <xf numFmtId="0" fontId="0" fillId="0" borderId="0" xfId="0" applyFont="1" applyFill="1" applyAlignment="1">
      <alignment horizontal="left" vertical="top" wrapText="1"/>
    </xf>
    <xf numFmtId="0" fontId="2"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0" fillId="0" borderId="0" xfId="0" applyAlignment="1">
      <alignment/>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2" xfId="0" applyFont="1" applyFill="1" applyBorder="1" applyAlignment="1">
      <alignment horizontal="center"/>
    </xf>
    <xf numFmtId="0" fontId="0" fillId="0" borderId="17" xfId="0" applyFont="1" applyFill="1" applyBorder="1" applyAlignment="1">
      <alignment/>
    </xf>
    <xf numFmtId="0" fontId="3" fillId="0" borderId="0" xfId="0" applyFont="1" applyFill="1" applyAlignment="1">
      <alignment horizontal="left" vertical="top" wrapText="1"/>
    </xf>
    <xf numFmtId="0" fontId="40" fillId="0" borderId="0" xfId="0" applyFont="1" applyFill="1" applyAlignment="1">
      <alignment horizontal="left" vertical="top"/>
    </xf>
    <xf numFmtId="0" fontId="41" fillId="0" borderId="0" xfId="0" applyFont="1" applyFill="1" applyAlignment="1">
      <alignment horizontal="left" vertical="top" wrapText="1"/>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7" xfId="0" applyBorder="1" applyAlignment="1">
      <alignment/>
    </xf>
    <xf numFmtId="0" fontId="2" fillId="0" borderId="0" xfId="0" applyFont="1" applyFill="1" applyAlignment="1">
      <alignment horizontal="left" vertical="top" wrapText="1"/>
    </xf>
    <xf numFmtId="0" fontId="0" fillId="0" borderId="0" xfId="0" applyFill="1" applyAlignment="1">
      <alignment horizontal="left" vertical="top" wrapText="1"/>
    </xf>
    <xf numFmtId="0" fontId="40" fillId="0" borderId="0" xfId="0" applyFont="1" applyFill="1" applyAlignment="1">
      <alignment horizontal="left" vertical="top" wrapText="1"/>
    </xf>
    <xf numFmtId="4" fontId="41" fillId="0" borderId="0" xfId="0" applyNumberFormat="1" applyFont="1" applyFill="1" applyAlignment="1">
      <alignment horizontal="left" vertical="top" wrapText="1"/>
    </xf>
    <xf numFmtId="4" fontId="40" fillId="0" borderId="0" xfId="0" applyNumberFormat="1" applyFont="1" applyFill="1" applyAlignment="1">
      <alignment horizontal="left" vertical="top" wrapText="1"/>
    </xf>
    <xf numFmtId="4" fontId="43" fillId="0" borderId="0" xfId="0" applyNumberFormat="1" applyFont="1" applyFill="1" applyAlignment="1">
      <alignment horizontal="left" vertical="top" wrapText="1"/>
    </xf>
    <xf numFmtId="4" fontId="32" fillId="0" borderId="0" xfId="0" applyNumberFormat="1" applyFont="1" applyFill="1" applyAlignment="1">
      <alignment horizontal="left" vertical="top" wrapText="1"/>
    </xf>
    <xf numFmtId="0" fontId="42" fillId="0" borderId="0" xfId="0" applyFont="1" applyFill="1" applyAlignment="1">
      <alignment horizontal="left" vertical="top" wrapText="1"/>
    </xf>
    <xf numFmtId="4" fontId="0" fillId="0" borderId="0" xfId="0" applyNumberFormat="1" applyAlignment="1">
      <alignment horizontal="left" vertical="top" wrapText="1"/>
    </xf>
    <xf numFmtId="0" fontId="2" fillId="0" borderId="0" xfId="0" applyFont="1" applyFill="1" applyAlignment="1">
      <alignment horizontal="left" vertical="top"/>
    </xf>
    <xf numFmtId="0" fontId="38" fillId="0" borderId="0" xfId="0" applyFont="1" applyAlignment="1">
      <alignment horizontal="left" vertical="top" wrapText="1"/>
    </xf>
    <xf numFmtId="0" fontId="32" fillId="0" borderId="0" xfId="0" applyFont="1" applyAlignment="1">
      <alignment horizontal="left" vertical="top"/>
    </xf>
    <xf numFmtId="0" fontId="1" fillId="0" borderId="0" xfId="0" applyFont="1" applyFill="1" applyAlignment="1">
      <alignment horizontal="left" vertical="center" wrapText="1"/>
    </xf>
    <xf numFmtId="3" fontId="10" fillId="0" borderId="15" xfId="0" applyNumberFormat="1" applyFont="1" applyBorder="1" applyAlignment="1">
      <alignment horizontal="center" vertical="center"/>
    </xf>
    <xf numFmtId="3" fontId="10" fillId="0" borderId="16" xfId="0" applyNumberFormat="1" applyFont="1" applyBorder="1" applyAlignment="1">
      <alignment horizontal="center" vertical="center"/>
    </xf>
    <xf numFmtId="3" fontId="10" fillId="0" borderId="12" xfId="0" applyNumberFormat="1" applyFont="1" applyBorder="1" applyAlignment="1">
      <alignment horizontal="center" vertical="center"/>
    </xf>
    <xf numFmtId="0" fontId="38" fillId="0" borderId="0" xfId="0" applyFont="1" applyAlignment="1">
      <alignment horizontal="left"/>
    </xf>
    <xf numFmtId="0" fontId="1" fillId="0" borderId="15" xfId="0" applyFont="1" applyBorder="1" applyAlignment="1">
      <alignment horizontal="center" vertical="top"/>
    </xf>
    <xf numFmtId="0" fontId="1" fillId="0" borderId="16" xfId="0" applyFont="1" applyBorder="1" applyAlignment="1">
      <alignment horizontal="center" vertical="top"/>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_Feuil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Q:\Odczynniki%20%20i%20testy%20laborek\Nowy%20Arkusz%20programu%20Microsoft%20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Odczynniki%20%20i%20testy%20laborek\DOCUME~1\dominiar\USTAWI~1\Temp\Szablon%20wsp&#243;lny_v7-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kiet nr 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Ogólny"/>
      <sheetName val="eTesty"/>
      <sheetName val="Pakiet nr 6"/>
      <sheetName val="Pakiet 18"/>
      <sheetName val="Pakiet 19"/>
      <sheetName val="Pakiet 20"/>
      <sheetName val="Pakiet 22"/>
      <sheetName val="1"/>
      <sheetName val="2"/>
      <sheetName val="3"/>
      <sheetName val="4"/>
      <sheetName val="e-testy"/>
      <sheetName val="Cz.Zużywalne"/>
      <sheetName val="Indeks"/>
      <sheetName val="Mvx"/>
      <sheetName val="__"/>
      <sheetName val="Makr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4"/>
  <sheetViews>
    <sheetView workbookViewId="0" topLeftCell="A1">
      <selection activeCell="K1" sqref="K1:L1"/>
    </sheetView>
  </sheetViews>
  <sheetFormatPr defaultColWidth="9.00390625" defaultRowHeight="12.75"/>
  <cols>
    <col min="1" max="1" width="4.00390625" style="0" customWidth="1"/>
    <col min="2" max="2" width="43.00390625" style="0" customWidth="1"/>
    <col min="3" max="3" width="11.75390625" style="0" customWidth="1"/>
    <col min="4" max="5" width="11.125" style="0" customWidth="1"/>
    <col min="7" max="7" width="7.75390625" style="0" customWidth="1"/>
    <col min="8" max="8" width="7.25390625" style="0" customWidth="1"/>
    <col min="9" max="9" width="11.625" style="0" customWidth="1"/>
    <col min="10" max="10" width="4.375" style="0" customWidth="1"/>
    <col min="11" max="11" width="9.25390625" style="0" customWidth="1"/>
    <col min="12" max="12" width="12.125" style="0" customWidth="1"/>
  </cols>
  <sheetData>
    <row r="1" spans="1:12" s="31" customFormat="1" ht="12.75">
      <c r="A1" s="65" t="s">
        <v>162</v>
      </c>
      <c r="B1" s="141"/>
      <c r="C1" s="141"/>
      <c r="D1" s="141"/>
      <c r="E1" s="141"/>
      <c r="F1" s="65"/>
      <c r="G1" s="65"/>
      <c r="H1" s="65"/>
      <c r="I1" s="65"/>
      <c r="J1" s="65"/>
      <c r="K1" s="230" t="s">
        <v>177</v>
      </c>
      <c r="L1" s="230"/>
    </row>
    <row r="2" spans="1:12" ht="12.75">
      <c r="A2" s="60" t="s">
        <v>92</v>
      </c>
      <c r="B2" s="60" t="s">
        <v>92</v>
      </c>
      <c r="C2" s="231" t="s">
        <v>92</v>
      </c>
      <c r="D2" s="232"/>
      <c r="E2" s="232"/>
      <c r="F2" s="232"/>
      <c r="G2" s="232"/>
      <c r="H2" s="28"/>
      <c r="I2" s="28" t="s">
        <v>92</v>
      </c>
      <c r="J2" s="28"/>
      <c r="K2" s="28"/>
      <c r="L2" s="28"/>
    </row>
    <row r="3" spans="1:12" ht="13.5" customHeight="1">
      <c r="A3" s="28"/>
      <c r="B3" s="60" t="s">
        <v>32</v>
      </c>
      <c r="C3" s="60"/>
      <c r="D3" s="60"/>
      <c r="E3" s="60"/>
      <c r="F3" s="28"/>
      <c r="G3" s="28"/>
      <c r="H3" s="28"/>
      <c r="I3" s="28"/>
      <c r="J3" s="28"/>
      <c r="K3" s="28"/>
      <c r="L3" s="28"/>
    </row>
    <row r="4" spans="1:12" ht="12.75">
      <c r="A4" s="28"/>
      <c r="B4" s="28"/>
      <c r="C4" s="28"/>
      <c r="D4" s="28"/>
      <c r="E4" s="28"/>
      <c r="F4" s="28"/>
      <c r="G4" s="28"/>
      <c r="H4" s="28"/>
      <c r="I4" s="28"/>
      <c r="J4" s="28"/>
      <c r="K4" s="28"/>
      <c r="L4" s="28"/>
    </row>
    <row r="5" spans="1:12" ht="12.75">
      <c r="A5" s="28"/>
      <c r="B5" s="60" t="s">
        <v>92</v>
      </c>
      <c r="C5" s="60"/>
      <c r="D5" s="60"/>
      <c r="E5" s="60"/>
      <c r="F5" s="28"/>
      <c r="G5" s="28"/>
      <c r="H5" s="28"/>
      <c r="I5" s="28"/>
      <c r="J5" s="28"/>
      <c r="K5" s="28"/>
      <c r="L5" s="28"/>
    </row>
    <row r="6" spans="1:12" ht="63.75">
      <c r="A6" s="61" t="s">
        <v>93</v>
      </c>
      <c r="B6" s="61" t="s">
        <v>107</v>
      </c>
      <c r="C6" s="62" t="s">
        <v>130</v>
      </c>
      <c r="D6" s="82" t="s">
        <v>90</v>
      </c>
      <c r="E6" s="82" t="s">
        <v>91</v>
      </c>
      <c r="F6" s="62" t="s">
        <v>106</v>
      </c>
      <c r="G6" s="62" t="s">
        <v>94</v>
      </c>
      <c r="H6" s="62" t="s">
        <v>95</v>
      </c>
      <c r="I6" s="82" t="s">
        <v>79</v>
      </c>
      <c r="J6" s="62" t="s">
        <v>96</v>
      </c>
      <c r="K6" s="62" t="s">
        <v>103</v>
      </c>
      <c r="L6" s="82" t="s">
        <v>80</v>
      </c>
    </row>
    <row r="7" spans="1:12" ht="12.75">
      <c r="A7" s="3"/>
      <c r="B7" s="3"/>
      <c r="C7" s="3"/>
      <c r="D7" s="3"/>
      <c r="E7" s="3"/>
      <c r="F7" s="3"/>
      <c r="G7" s="4" t="s">
        <v>98</v>
      </c>
      <c r="H7" s="4" t="s">
        <v>102</v>
      </c>
      <c r="I7" s="4" t="s">
        <v>99</v>
      </c>
      <c r="J7" s="4" t="s">
        <v>100</v>
      </c>
      <c r="K7" s="4" t="s">
        <v>101</v>
      </c>
      <c r="L7" s="4" t="s">
        <v>131</v>
      </c>
    </row>
    <row r="8" spans="1:12" ht="168" customHeight="1">
      <c r="A8" s="94">
        <v>1</v>
      </c>
      <c r="B8" s="95" t="s">
        <v>34</v>
      </c>
      <c r="C8" s="92"/>
      <c r="D8" s="92"/>
      <c r="E8" s="92"/>
      <c r="F8" s="148" t="s">
        <v>144</v>
      </c>
      <c r="G8" s="149">
        <v>7000</v>
      </c>
      <c r="H8" s="133"/>
      <c r="I8" s="120">
        <f aca="true" t="shared" si="0" ref="I8:I16">(G8*H8)</f>
        <v>0</v>
      </c>
      <c r="J8" s="126"/>
      <c r="K8" s="120">
        <f aca="true" t="shared" si="1" ref="K8:K16">(I8*J8)</f>
        <v>0</v>
      </c>
      <c r="L8" s="120">
        <f aca="true" t="shared" si="2" ref="L8:L16">(I8+K8)</f>
        <v>0</v>
      </c>
    </row>
    <row r="9" spans="1:12" ht="246" customHeight="1">
      <c r="A9" s="94">
        <v>2</v>
      </c>
      <c r="B9" s="95" t="s">
        <v>63</v>
      </c>
      <c r="C9" s="92"/>
      <c r="D9" s="92"/>
      <c r="E9" s="92"/>
      <c r="F9" s="94" t="s">
        <v>144</v>
      </c>
      <c r="G9" s="125">
        <v>7000</v>
      </c>
      <c r="H9" s="133"/>
      <c r="I9" s="120">
        <f t="shared" si="0"/>
        <v>0</v>
      </c>
      <c r="J9" s="126"/>
      <c r="K9" s="120">
        <f t="shared" si="1"/>
        <v>0</v>
      </c>
      <c r="L9" s="120">
        <f t="shared" si="2"/>
        <v>0</v>
      </c>
    </row>
    <row r="10" spans="1:12" s="28" customFormat="1" ht="174" customHeight="1">
      <c r="A10" s="94">
        <v>3</v>
      </c>
      <c r="B10" s="96" t="s">
        <v>125</v>
      </c>
      <c r="C10" s="92"/>
      <c r="D10" s="92"/>
      <c r="E10" s="92"/>
      <c r="F10" s="94" t="s">
        <v>144</v>
      </c>
      <c r="G10" s="125">
        <v>10</v>
      </c>
      <c r="H10" s="133"/>
      <c r="I10" s="120">
        <f t="shared" si="0"/>
        <v>0</v>
      </c>
      <c r="J10" s="126"/>
      <c r="K10" s="120">
        <f t="shared" si="1"/>
        <v>0</v>
      </c>
      <c r="L10" s="120">
        <f t="shared" si="2"/>
        <v>0</v>
      </c>
    </row>
    <row r="11" spans="1:12" ht="246.75" customHeight="1">
      <c r="A11" s="94">
        <v>4</v>
      </c>
      <c r="B11" s="200" t="s">
        <v>64</v>
      </c>
      <c r="C11" s="201"/>
      <c r="D11" s="202"/>
      <c r="E11" s="202"/>
      <c r="F11" s="203" t="s">
        <v>144</v>
      </c>
      <c r="G11" s="125">
        <v>150</v>
      </c>
      <c r="H11" s="203"/>
      <c r="I11" s="120">
        <f t="shared" si="0"/>
        <v>0</v>
      </c>
      <c r="J11" s="126"/>
      <c r="K11" s="120">
        <f t="shared" si="1"/>
        <v>0</v>
      </c>
      <c r="L11" s="120">
        <f t="shared" si="2"/>
        <v>0</v>
      </c>
    </row>
    <row r="12" spans="1:12" ht="231.75" customHeight="1">
      <c r="A12" s="94">
        <v>5</v>
      </c>
      <c r="B12" s="97" t="s">
        <v>65</v>
      </c>
      <c r="C12" s="93"/>
      <c r="D12" s="92"/>
      <c r="E12" s="93"/>
      <c r="F12" s="91" t="s">
        <v>145</v>
      </c>
      <c r="G12" s="117">
        <v>4500</v>
      </c>
      <c r="H12" s="134"/>
      <c r="I12" s="37">
        <f t="shared" si="0"/>
        <v>0</v>
      </c>
      <c r="J12" s="126"/>
      <c r="K12" s="37">
        <f t="shared" si="1"/>
        <v>0</v>
      </c>
      <c r="L12" s="37">
        <f t="shared" si="2"/>
        <v>0</v>
      </c>
    </row>
    <row r="13" spans="1:12" ht="203.25" customHeight="1">
      <c r="A13" s="94">
        <v>6</v>
      </c>
      <c r="B13" s="98" t="s">
        <v>18</v>
      </c>
      <c r="C13" s="93"/>
      <c r="D13" s="92"/>
      <c r="E13" s="93"/>
      <c r="F13" s="91" t="s">
        <v>145</v>
      </c>
      <c r="G13" s="117">
        <v>30000</v>
      </c>
      <c r="H13" s="134"/>
      <c r="I13" s="37">
        <f t="shared" si="0"/>
        <v>0</v>
      </c>
      <c r="J13" s="126"/>
      <c r="K13" s="37">
        <f t="shared" si="1"/>
        <v>0</v>
      </c>
      <c r="L13" s="37">
        <f t="shared" si="2"/>
        <v>0</v>
      </c>
    </row>
    <row r="14" spans="1:12" ht="207.75" customHeight="1">
      <c r="A14" s="94">
        <v>7</v>
      </c>
      <c r="B14" s="218" t="s">
        <v>20</v>
      </c>
      <c r="C14" s="219"/>
      <c r="D14" s="219"/>
      <c r="E14" s="219"/>
      <c r="F14" s="220" t="s">
        <v>145</v>
      </c>
      <c r="G14" s="221">
        <v>7000</v>
      </c>
      <c r="H14" s="222"/>
      <c r="I14" s="223">
        <f t="shared" si="0"/>
        <v>0</v>
      </c>
      <c r="J14" s="224"/>
      <c r="K14" s="223">
        <f t="shared" si="1"/>
        <v>0</v>
      </c>
      <c r="L14" s="223">
        <f t="shared" si="2"/>
        <v>0</v>
      </c>
    </row>
    <row r="15" spans="1:12" ht="210.75" customHeight="1">
      <c r="A15" s="94">
        <v>8</v>
      </c>
      <c r="B15" s="98" t="s">
        <v>66</v>
      </c>
      <c r="C15" s="93"/>
      <c r="D15" s="93"/>
      <c r="E15" s="93"/>
      <c r="F15" s="94" t="s">
        <v>145</v>
      </c>
      <c r="G15" s="125">
        <v>2000</v>
      </c>
      <c r="H15" s="134"/>
      <c r="I15" s="37">
        <f t="shared" si="0"/>
        <v>0</v>
      </c>
      <c r="J15" s="126"/>
      <c r="K15" s="37">
        <f t="shared" si="1"/>
        <v>0</v>
      </c>
      <c r="L15" s="37">
        <f t="shared" si="2"/>
        <v>0</v>
      </c>
    </row>
    <row r="16" spans="1:12" ht="25.5" customHeight="1">
      <c r="A16" s="94">
        <v>9</v>
      </c>
      <c r="B16" s="45" t="s">
        <v>146</v>
      </c>
      <c r="C16" s="201"/>
      <c r="D16" s="202"/>
      <c r="E16" s="202"/>
      <c r="F16" s="203" t="s">
        <v>144</v>
      </c>
      <c r="G16" s="125">
        <v>20</v>
      </c>
      <c r="H16" s="203"/>
      <c r="I16" s="120">
        <f t="shared" si="0"/>
        <v>0</v>
      </c>
      <c r="J16" s="126"/>
      <c r="K16" s="120">
        <f t="shared" si="1"/>
        <v>0</v>
      </c>
      <c r="L16" s="120">
        <f t="shared" si="2"/>
        <v>0</v>
      </c>
    </row>
    <row r="17" spans="1:12" ht="21.75" customHeight="1">
      <c r="A17" s="233" t="s">
        <v>15</v>
      </c>
      <c r="B17" s="234"/>
      <c r="C17" s="234"/>
      <c r="D17" s="234"/>
      <c r="E17" s="234"/>
      <c r="F17" s="234"/>
      <c r="G17" s="234"/>
      <c r="H17" s="234"/>
      <c r="I17" s="29">
        <f>SUM(I8:I16)</f>
        <v>0</v>
      </c>
      <c r="J17" s="30"/>
      <c r="K17" s="30"/>
      <c r="L17" s="29">
        <f>SUM(L8:L16)</f>
        <v>0</v>
      </c>
    </row>
    <row r="18" spans="9:12" ht="12.75">
      <c r="I18" s="6" t="s">
        <v>92</v>
      </c>
      <c r="L18" s="6" t="s">
        <v>92</v>
      </c>
    </row>
    <row r="19" spans="9:12" ht="12.75">
      <c r="I19" s="6" t="s">
        <v>92</v>
      </c>
      <c r="L19" s="6" t="s">
        <v>92</v>
      </c>
    </row>
    <row r="20" spans="1:12" ht="69.75" customHeight="1">
      <c r="A20" s="235" t="s">
        <v>67</v>
      </c>
      <c r="B20" s="236"/>
      <c r="C20" s="236"/>
      <c r="D20" s="236"/>
      <c r="E20" s="236"/>
      <c r="F20" s="236"/>
      <c r="G20" s="236"/>
      <c r="H20" s="236"/>
      <c r="I20" s="236"/>
      <c r="J20" s="236"/>
      <c r="K20" s="236"/>
      <c r="L20" s="236"/>
    </row>
    <row r="21" spans="1:12" ht="12.75">
      <c r="A21" s="54"/>
      <c r="B21" s="54"/>
      <c r="C21" s="54"/>
      <c r="D21" s="54"/>
      <c r="E21" s="54"/>
      <c r="F21" s="54"/>
      <c r="G21" s="54"/>
      <c r="H21" s="54"/>
      <c r="I21" s="54"/>
      <c r="J21" s="54"/>
      <c r="K21" s="54"/>
      <c r="L21" s="54"/>
    </row>
    <row r="22" spans="1:12" ht="60.75" customHeight="1">
      <c r="A22" s="228" t="s">
        <v>33</v>
      </c>
      <c r="B22" s="229"/>
      <c r="C22" s="229"/>
      <c r="D22" s="229"/>
      <c r="E22" s="229"/>
      <c r="F22" s="229"/>
      <c r="G22" s="229"/>
      <c r="H22" s="229"/>
      <c r="I22" s="229"/>
      <c r="J22" s="229"/>
      <c r="K22" s="229"/>
      <c r="L22" s="229"/>
    </row>
    <row r="24" spans="7:12" ht="108" customHeight="1">
      <c r="G24" s="227" t="s">
        <v>17</v>
      </c>
      <c r="H24" s="227"/>
      <c r="I24" s="227"/>
      <c r="J24" s="227"/>
      <c r="K24" s="227"/>
      <c r="L24" s="227"/>
    </row>
  </sheetData>
  <sheetProtection/>
  <mergeCells count="6">
    <mergeCell ref="G24:L24"/>
    <mergeCell ref="A22:L22"/>
    <mergeCell ref="K1:L1"/>
    <mergeCell ref="C2:G2"/>
    <mergeCell ref="A17:H17"/>
    <mergeCell ref="A20:L20"/>
  </mergeCells>
  <printOptions/>
  <pageMargins left="0.31496062992125984" right="0.19" top="0.984251968503937" bottom="0.9055118110236221"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Arkusz2"/>
  <dimension ref="A1:M29"/>
  <sheetViews>
    <sheetView zoomScalePageLayoutView="0" workbookViewId="0" topLeftCell="A1">
      <selection activeCell="K1" sqref="K1:L1"/>
    </sheetView>
  </sheetViews>
  <sheetFormatPr defaultColWidth="9.00390625" defaultRowHeight="12.75"/>
  <cols>
    <col min="1" max="1" width="3.625" style="0" customWidth="1"/>
    <col min="2" max="2" width="46.125" style="0" customWidth="1"/>
    <col min="3" max="3" width="11.75390625" style="0" customWidth="1"/>
    <col min="4" max="5" width="11.375" style="0" customWidth="1"/>
    <col min="6" max="6" width="10.875" style="0" customWidth="1"/>
    <col min="7" max="7" width="6.125" style="0" customWidth="1"/>
    <col min="8" max="8" width="7.75390625" style="5" customWidth="1"/>
    <col min="9" max="9" width="12.00390625" style="6" customWidth="1"/>
    <col min="10" max="10" width="4.375" style="9" customWidth="1"/>
    <col min="11" max="11" width="8.375" style="6" customWidth="1"/>
    <col min="12" max="12" width="12.00390625" style="0" customWidth="1"/>
  </cols>
  <sheetData>
    <row r="1" spans="1:12" ht="12.75">
      <c r="A1" s="65" t="s">
        <v>162</v>
      </c>
      <c r="B1" s="79"/>
      <c r="C1" s="79"/>
      <c r="D1" s="79"/>
      <c r="E1" s="79"/>
      <c r="F1" s="28"/>
      <c r="G1" s="28"/>
      <c r="H1" s="135"/>
      <c r="I1" s="136"/>
      <c r="J1" s="137"/>
      <c r="K1" s="230" t="s">
        <v>177</v>
      </c>
      <c r="L1" s="237"/>
    </row>
    <row r="2" spans="1:12" ht="12.75">
      <c r="A2" s="60" t="s">
        <v>92</v>
      </c>
      <c r="B2" s="60"/>
      <c r="C2" s="231" t="s">
        <v>92</v>
      </c>
      <c r="D2" s="232"/>
      <c r="E2" s="232"/>
      <c r="F2" s="232"/>
      <c r="G2" s="232"/>
      <c r="H2" s="135"/>
      <c r="I2" s="136" t="s">
        <v>92</v>
      </c>
      <c r="J2" s="137"/>
      <c r="K2" s="136"/>
      <c r="L2" s="28"/>
    </row>
    <row r="3" spans="1:12" ht="12.75">
      <c r="A3" s="28"/>
      <c r="B3" s="60" t="s">
        <v>161</v>
      </c>
      <c r="C3" s="60"/>
      <c r="D3" s="60"/>
      <c r="E3" s="60"/>
      <c r="F3" s="28"/>
      <c r="G3" s="28"/>
      <c r="H3" s="135"/>
      <c r="I3" s="136"/>
      <c r="J3" s="137"/>
      <c r="K3" s="136"/>
      <c r="L3" s="28"/>
    </row>
    <row r="4" spans="1:12" ht="12.75">
      <c r="A4" s="28"/>
      <c r="B4" s="28"/>
      <c r="C4" s="28"/>
      <c r="D4" s="28"/>
      <c r="E4" s="28"/>
      <c r="F4" s="28"/>
      <c r="G4" s="28"/>
      <c r="H4" s="135"/>
      <c r="I4" s="136"/>
      <c r="J4" s="137"/>
      <c r="K4" s="136"/>
      <c r="L4" s="28"/>
    </row>
    <row r="5" spans="1:12" ht="12.75">
      <c r="A5" s="28"/>
      <c r="B5" s="60" t="s">
        <v>92</v>
      </c>
      <c r="C5" s="60"/>
      <c r="D5" s="60"/>
      <c r="E5" s="60"/>
      <c r="F5" s="28"/>
      <c r="G5" s="28"/>
      <c r="H5" s="135"/>
      <c r="I5" s="136"/>
      <c r="J5" s="137"/>
      <c r="K5" s="136"/>
      <c r="L5" s="28"/>
    </row>
    <row r="6" spans="1:12" ht="63.75">
      <c r="A6" s="61" t="s">
        <v>93</v>
      </c>
      <c r="B6" s="61" t="s">
        <v>107</v>
      </c>
      <c r="C6" s="62" t="s">
        <v>130</v>
      </c>
      <c r="D6" s="82" t="s">
        <v>90</v>
      </c>
      <c r="E6" s="82" t="s">
        <v>91</v>
      </c>
      <c r="F6" s="62" t="s">
        <v>106</v>
      </c>
      <c r="G6" s="62" t="s">
        <v>94</v>
      </c>
      <c r="H6" s="138" t="s">
        <v>95</v>
      </c>
      <c r="I6" s="82" t="s">
        <v>79</v>
      </c>
      <c r="J6" s="62" t="s">
        <v>96</v>
      </c>
      <c r="K6" s="62" t="s">
        <v>103</v>
      </c>
      <c r="L6" s="82" t="s">
        <v>80</v>
      </c>
    </row>
    <row r="7" spans="1:12" ht="12.75">
      <c r="A7" s="3"/>
      <c r="B7" s="3"/>
      <c r="C7" s="3"/>
      <c r="D7" s="3"/>
      <c r="E7" s="3"/>
      <c r="F7" s="3"/>
      <c r="G7" s="4" t="s">
        <v>98</v>
      </c>
      <c r="H7" s="184" t="s">
        <v>102</v>
      </c>
      <c r="I7" s="185" t="s">
        <v>99</v>
      </c>
      <c r="J7" s="186" t="s">
        <v>100</v>
      </c>
      <c r="K7" s="185" t="s">
        <v>101</v>
      </c>
      <c r="L7" s="4" t="s">
        <v>131</v>
      </c>
    </row>
    <row r="8" spans="1:12" s="11" customFormat="1" ht="16.5" customHeight="1">
      <c r="A8" s="139">
        <v>1</v>
      </c>
      <c r="B8" s="112" t="s">
        <v>117</v>
      </c>
      <c r="C8" s="139"/>
      <c r="D8" s="139"/>
      <c r="E8" s="139"/>
      <c r="F8" s="110" t="s">
        <v>108</v>
      </c>
      <c r="G8" s="110">
        <v>500</v>
      </c>
      <c r="H8" s="143"/>
      <c r="I8" s="120">
        <f>(G8*H8)</f>
        <v>0</v>
      </c>
      <c r="J8" s="126"/>
      <c r="K8" s="120">
        <f>(I8*J8)</f>
        <v>0</v>
      </c>
      <c r="L8" s="120">
        <f>(I8+K8)</f>
        <v>0</v>
      </c>
    </row>
    <row r="9" spans="1:12" s="11" customFormat="1" ht="17.25" customHeight="1">
      <c r="A9" s="139">
        <v>2</v>
      </c>
      <c r="B9" s="177" t="s">
        <v>118</v>
      </c>
      <c r="C9" s="139"/>
      <c r="D9" s="139"/>
      <c r="E9" s="139"/>
      <c r="F9" s="110" t="s">
        <v>108</v>
      </c>
      <c r="G9" s="118">
        <v>900</v>
      </c>
      <c r="H9" s="143"/>
      <c r="I9" s="120">
        <f aca="true" t="shared" si="0" ref="I9:I16">(G9*H9)</f>
        <v>0</v>
      </c>
      <c r="J9" s="126"/>
      <c r="K9" s="120">
        <f aca="true" t="shared" si="1" ref="K9:K16">(I9*J9)</f>
        <v>0</v>
      </c>
      <c r="L9" s="120">
        <f aca="true" t="shared" si="2" ref="L9:L16">(I9+K9)</f>
        <v>0</v>
      </c>
    </row>
    <row r="10" spans="1:12" s="11" customFormat="1" ht="15.75" customHeight="1">
      <c r="A10" s="139">
        <v>3</v>
      </c>
      <c r="B10" s="177" t="s">
        <v>119</v>
      </c>
      <c r="C10" s="139"/>
      <c r="D10" s="139"/>
      <c r="E10" s="139"/>
      <c r="F10" s="110" t="s">
        <v>108</v>
      </c>
      <c r="G10" s="118">
        <v>1200</v>
      </c>
      <c r="H10" s="143"/>
      <c r="I10" s="120">
        <f t="shared" si="0"/>
        <v>0</v>
      </c>
      <c r="J10" s="126"/>
      <c r="K10" s="120">
        <f t="shared" si="1"/>
        <v>0</v>
      </c>
      <c r="L10" s="120">
        <f t="shared" si="2"/>
        <v>0</v>
      </c>
    </row>
    <row r="11" spans="1:12" s="11" customFormat="1" ht="15" customHeight="1">
      <c r="A11" s="139">
        <v>4</v>
      </c>
      <c r="B11" s="177" t="s">
        <v>120</v>
      </c>
      <c r="C11" s="139"/>
      <c r="D11" s="139"/>
      <c r="E11" s="139"/>
      <c r="F11" s="110" t="s">
        <v>108</v>
      </c>
      <c r="G11" s="118">
        <v>1100</v>
      </c>
      <c r="H11" s="143"/>
      <c r="I11" s="120">
        <f t="shared" si="0"/>
        <v>0</v>
      </c>
      <c r="J11" s="126"/>
      <c r="K11" s="120">
        <f t="shared" si="1"/>
        <v>0</v>
      </c>
      <c r="L11" s="120">
        <f t="shared" si="2"/>
        <v>0</v>
      </c>
    </row>
    <row r="12" spans="1:12" s="11" customFormat="1" ht="15.75" customHeight="1">
      <c r="A12" s="139">
        <v>5</v>
      </c>
      <c r="B12" s="177" t="s">
        <v>109</v>
      </c>
      <c r="C12" s="139"/>
      <c r="D12" s="139"/>
      <c r="E12" s="139"/>
      <c r="F12" s="110" t="s">
        <v>97</v>
      </c>
      <c r="G12" s="118">
        <v>4000</v>
      </c>
      <c r="H12" s="143"/>
      <c r="I12" s="120">
        <f t="shared" si="0"/>
        <v>0</v>
      </c>
      <c r="J12" s="126"/>
      <c r="K12" s="120">
        <f t="shared" si="1"/>
        <v>0</v>
      </c>
      <c r="L12" s="120">
        <f t="shared" si="2"/>
        <v>0</v>
      </c>
    </row>
    <row r="13" spans="1:12" s="11" customFormat="1" ht="25.5" customHeight="1">
      <c r="A13" s="139">
        <v>6</v>
      </c>
      <c r="B13" s="182" t="s">
        <v>52</v>
      </c>
      <c r="C13" s="139"/>
      <c r="D13" s="139"/>
      <c r="E13" s="139"/>
      <c r="F13" s="110" t="s">
        <v>108</v>
      </c>
      <c r="G13" s="118">
        <v>20</v>
      </c>
      <c r="H13" s="143"/>
      <c r="I13" s="120">
        <f t="shared" si="0"/>
        <v>0</v>
      </c>
      <c r="J13" s="126"/>
      <c r="K13" s="120">
        <f t="shared" si="1"/>
        <v>0</v>
      </c>
      <c r="L13" s="120">
        <f t="shared" si="2"/>
        <v>0</v>
      </c>
    </row>
    <row r="14" spans="1:12" s="11" customFormat="1" ht="18.75" customHeight="1">
      <c r="A14" s="99">
        <v>7</v>
      </c>
      <c r="B14" s="179" t="s">
        <v>121</v>
      </c>
      <c r="C14" s="99"/>
      <c r="D14" s="99"/>
      <c r="E14" s="99"/>
      <c r="F14" s="109" t="s">
        <v>108</v>
      </c>
      <c r="G14" s="119">
        <v>2</v>
      </c>
      <c r="H14" s="143"/>
      <c r="I14" s="37">
        <f t="shared" si="0"/>
        <v>0</v>
      </c>
      <c r="J14" s="126"/>
      <c r="K14" s="37">
        <f t="shared" si="1"/>
        <v>0</v>
      </c>
      <c r="L14" s="37">
        <f t="shared" si="2"/>
        <v>0</v>
      </c>
    </row>
    <row r="15" spans="1:12" s="210" customFormat="1" ht="43.5" customHeight="1">
      <c r="A15" s="205">
        <v>8</v>
      </c>
      <c r="B15" s="182" t="s">
        <v>57</v>
      </c>
      <c r="C15" s="205"/>
      <c r="D15" s="205"/>
      <c r="E15" s="205"/>
      <c r="F15" s="206" t="s">
        <v>108</v>
      </c>
      <c r="G15" s="207">
        <v>80</v>
      </c>
      <c r="H15" s="208"/>
      <c r="I15" s="209">
        <f t="shared" si="0"/>
        <v>0</v>
      </c>
      <c r="J15" s="126"/>
      <c r="K15" s="209">
        <f t="shared" si="1"/>
        <v>0</v>
      </c>
      <c r="L15" s="209">
        <f t="shared" si="2"/>
        <v>0</v>
      </c>
    </row>
    <row r="16" spans="1:12" s="210" customFormat="1" ht="55.5" customHeight="1">
      <c r="A16" s="205">
        <v>9</v>
      </c>
      <c r="B16" s="182" t="s">
        <v>58</v>
      </c>
      <c r="C16" s="211"/>
      <c r="D16" s="211"/>
      <c r="E16" s="211"/>
      <c r="F16" s="206" t="s">
        <v>97</v>
      </c>
      <c r="G16" s="207">
        <v>450</v>
      </c>
      <c r="H16" s="208"/>
      <c r="I16" s="212">
        <f t="shared" si="0"/>
        <v>0</v>
      </c>
      <c r="J16" s="126"/>
      <c r="K16" s="209">
        <f t="shared" si="1"/>
        <v>0</v>
      </c>
      <c r="L16" s="212">
        <f t="shared" si="2"/>
        <v>0</v>
      </c>
    </row>
    <row r="17" spans="1:12" s="90" customFormat="1" ht="93.75" customHeight="1">
      <c r="A17" s="139">
        <v>10</v>
      </c>
      <c r="B17" s="182" t="s">
        <v>44</v>
      </c>
      <c r="C17" s="106"/>
      <c r="D17" s="106"/>
      <c r="E17" s="106"/>
      <c r="F17" s="110" t="s">
        <v>108</v>
      </c>
      <c r="G17" s="118">
        <v>10</v>
      </c>
      <c r="H17" s="143"/>
      <c r="I17" s="132">
        <f>(G17*H17)</f>
        <v>0</v>
      </c>
      <c r="J17" s="126"/>
      <c r="K17" s="120">
        <f>(I17*J17)</f>
        <v>0</v>
      </c>
      <c r="L17" s="132">
        <f>(I17+K17)</f>
        <v>0</v>
      </c>
    </row>
    <row r="18" spans="1:12" ht="12.75">
      <c r="A18" s="233" t="s">
        <v>15</v>
      </c>
      <c r="B18" s="234"/>
      <c r="C18" s="234"/>
      <c r="D18" s="234"/>
      <c r="E18" s="234"/>
      <c r="F18" s="234"/>
      <c r="G18" s="234"/>
      <c r="H18" s="234"/>
      <c r="I18" s="26">
        <f>SUM(I8:I17)</f>
        <v>0</v>
      </c>
      <c r="J18" s="10"/>
      <c r="K18" s="7"/>
      <c r="L18" s="26">
        <f>SUM(L8:L17)</f>
        <v>0</v>
      </c>
    </row>
    <row r="19" spans="1:12" ht="12.75">
      <c r="A19" s="56"/>
      <c r="B19" s="56"/>
      <c r="C19" s="56"/>
      <c r="D19" s="56"/>
      <c r="E19" s="56"/>
      <c r="F19" s="56"/>
      <c r="G19" s="56"/>
      <c r="H19" s="56"/>
      <c r="I19" s="199"/>
      <c r="J19" s="10"/>
      <c r="K19" s="7"/>
      <c r="L19" s="199"/>
    </row>
    <row r="20" spans="1:12" ht="40.5" customHeight="1">
      <c r="A20" s="241" t="s">
        <v>21</v>
      </c>
      <c r="B20" s="241"/>
      <c r="C20" s="241"/>
      <c r="D20" s="241"/>
      <c r="E20" s="241"/>
      <c r="F20" s="241"/>
      <c r="G20" s="241"/>
      <c r="H20" s="241"/>
      <c r="I20" s="241"/>
      <c r="J20" s="241"/>
      <c r="K20" s="241"/>
      <c r="L20" s="241"/>
    </row>
    <row r="21" spans="1:12" ht="43.5" customHeight="1">
      <c r="A21" s="242" t="s">
        <v>59</v>
      </c>
      <c r="B21" s="242"/>
      <c r="C21" s="242"/>
      <c r="D21" s="242"/>
      <c r="E21" s="242"/>
      <c r="F21" s="242"/>
      <c r="G21" s="242"/>
      <c r="H21" s="242"/>
      <c r="I21" s="242"/>
      <c r="J21" s="242"/>
      <c r="K21" s="242"/>
      <c r="L21" s="242"/>
    </row>
    <row r="22" spans="1:12" ht="12.75">
      <c r="A22" s="11"/>
      <c r="B22" s="11"/>
      <c r="C22" s="11"/>
      <c r="D22" s="11"/>
      <c r="E22" s="11"/>
      <c r="F22" s="11"/>
      <c r="G22" s="11"/>
      <c r="H22" s="70"/>
      <c r="I22" s="51" t="s">
        <v>92</v>
      </c>
      <c r="J22" s="71"/>
      <c r="K22" s="51"/>
      <c r="L22" s="51" t="s">
        <v>92</v>
      </c>
    </row>
    <row r="23" spans="1:12" s="28" customFormat="1" ht="155.25" customHeight="1">
      <c r="A23" s="240" t="s">
        <v>11</v>
      </c>
      <c r="B23" s="240"/>
      <c r="C23" s="240"/>
      <c r="D23" s="240"/>
      <c r="E23" s="240"/>
      <c r="F23" s="240"/>
      <c r="G23" s="240"/>
      <c r="H23" s="240"/>
      <c r="I23" s="240"/>
      <c r="J23" s="240"/>
      <c r="K23" s="240"/>
      <c r="L23" s="240"/>
    </row>
    <row r="24" spans="2:12" ht="12.75">
      <c r="B24" s="16"/>
      <c r="C24" s="16"/>
      <c r="D24" s="16"/>
      <c r="E24" s="16"/>
      <c r="I24" s="6" t="s">
        <v>92</v>
      </c>
      <c r="L24" s="6" t="s">
        <v>92</v>
      </c>
    </row>
    <row r="25" spans="2:12" ht="12.75">
      <c r="B25" s="238" t="s">
        <v>6</v>
      </c>
      <c r="C25" s="238"/>
      <c r="D25" s="63"/>
      <c r="E25" s="63"/>
      <c r="F25" s="63"/>
      <c r="G25" s="63"/>
      <c r="H25" s="63"/>
      <c r="I25" s="64"/>
      <c r="J25" s="63" t="s">
        <v>92</v>
      </c>
      <c r="K25" s="63"/>
      <c r="L25" s="64"/>
    </row>
    <row r="26" spans="2:12" ht="51" customHeight="1">
      <c r="B26" s="239" t="s">
        <v>56</v>
      </c>
      <c r="C26" s="238"/>
      <c r="D26" s="238"/>
      <c r="E26" s="238"/>
      <c r="F26" s="238"/>
      <c r="G26" s="238"/>
      <c r="H26" s="238"/>
      <c r="I26" s="238"/>
      <c r="J26" s="238"/>
      <c r="K26" s="238"/>
      <c r="L26" s="238"/>
    </row>
    <row r="29" spans="5:13" ht="85.5" customHeight="1">
      <c r="E29" s="227" t="s">
        <v>19</v>
      </c>
      <c r="F29" s="227"/>
      <c r="G29" s="227"/>
      <c r="H29" s="227"/>
      <c r="I29" s="227"/>
      <c r="J29" s="227"/>
      <c r="K29" s="227"/>
      <c r="L29" s="22"/>
      <c r="M29" s="22"/>
    </row>
  </sheetData>
  <sheetProtection/>
  <mergeCells count="9">
    <mergeCell ref="E29:K29"/>
    <mergeCell ref="K1:L1"/>
    <mergeCell ref="B25:C25"/>
    <mergeCell ref="B26:L26"/>
    <mergeCell ref="A18:H18"/>
    <mergeCell ref="C2:G2"/>
    <mergeCell ref="A23:L23"/>
    <mergeCell ref="A20:L20"/>
    <mergeCell ref="A21:L21"/>
  </mergeCells>
  <printOptions horizontalCentered="1" verticalCentered="1"/>
  <pageMargins left="0.2" right="0.19" top="0.52"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Arkusz4"/>
  <dimension ref="A1:P24"/>
  <sheetViews>
    <sheetView zoomScalePageLayoutView="0" workbookViewId="0" topLeftCell="A1">
      <selection activeCell="K1" sqref="K1:L1"/>
    </sheetView>
  </sheetViews>
  <sheetFormatPr defaultColWidth="9.00390625" defaultRowHeight="12.75"/>
  <cols>
    <col min="1" max="1" width="4.75390625" style="0" customWidth="1"/>
    <col min="2" max="2" width="45.625" style="0" customWidth="1"/>
    <col min="3" max="5" width="11.875" style="0" customWidth="1"/>
    <col min="6" max="6" width="10.625" style="0" customWidth="1"/>
    <col min="7" max="7" width="6.375" style="0" customWidth="1"/>
    <col min="8" max="8" width="7.125" style="8" customWidth="1"/>
    <col min="9" max="9" width="11.625" style="0" customWidth="1"/>
    <col min="10" max="10" width="4.125" style="0" customWidth="1"/>
    <col min="11" max="11" width="7.00390625" style="0" customWidth="1"/>
    <col min="12" max="12" width="11.375" style="0" customWidth="1"/>
    <col min="14" max="14" width="9.75390625" style="0" bestFit="1" customWidth="1"/>
    <col min="16" max="16" width="9.75390625" style="0" bestFit="1" customWidth="1"/>
  </cols>
  <sheetData>
    <row r="1" spans="1:12" ht="12.75">
      <c r="A1" s="225" t="s">
        <v>162</v>
      </c>
      <c r="B1" s="225"/>
      <c r="C1" s="1"/>
      <c r="D1" s="1"/>
      <c r="E1" s="1"/>
      <c r="K1" s="230" t="s">
        <v>177</v>
      </c>
      <c r="L1" s="237"/>
    </row>
    <row r="2" spans="1:9" ht="12.75">
      <c r="A2" s="2" t="s">
        <v>92</v>
      </c>
      <c r="B2" s="2" t="s">
        <v>92</v>
      </c>
      <c r="C2" s="226" t="s">
        <v>92</v>
      </c>
      <c r="D2" s="243"/>
      <c r="E2" s="243"/>
      <c r="F2" s="243"/>
      <c r="G2" s="243"/>
      <c r="I2" t="s">
        <v>92</v>
      </c>
    </row>
    <row r="3" spans="1:12" ht="12.75">
      <c r="A3" s="80"/>
      <c r="B3" s="65" t="s">
        <v>160</v>
      </c>
      <c r="C3" s="65"/>
      <c r="D3" s="65"/>
      <c r="E3" s="65"/>
      <c r="F3" s="74"/>
      <c r="G3" s="74"/>
      <c r="H3" s="75"/>
      <c r="I3" s="74"/>
      <c r="J3" s="74"/>
      <c r="K3" s="74"/>
      <c r="L3" s="28"/>
    </row>
    <row r="4" spans="1:12" ht="12.75">
      <c r="A4" s="74"/>
      <c r="B4" s="74"/>
      <c r="C4" s="74"/>
      <c r="D4" s="74"/>
      <c r="E4" s="74"/>
      <c r="F4" s="74"/>
      <c r="G4" s="74"/>
      <c r="H4" s="75"/>
      <c r="I4" s="74"/>
      <c r="J4" s="74"/>
      <c r="K4" s="74"/>
      <c r="L4" s="28"/>
    </row>
    <row r="5" spans="1:12" ht="12.75">
      <c r="A5" s="74"/>
      <c r="B5" s="65" t="s">
        <v>92</v>
      </c>
      <c r="C5" s="65"/>
      <c r="D5" s="65"/>
      <c r="E5" s="65"/>
      <c r="F5" s="74"/>
      <c r="G5" s="74"/>
      <c r="H5" s="75"/>
      <c r="I5" s="74"/>
      <c r="J5" s="74"/>
      <c r="K5" s="74"/>
      <c r="L5" s="28"/>
    </row>
    <row r="6" spans="1:12" ht="63.75">
      <c r="A6" s="81" t="s">
        <v>93</v>
      </c>
      <c r="B6" s="81" t="s">
        <v>107</v>
      </c>
      <c r="C6" s="82" t="s">
        <v>130</v>
      </c>
      <c r="D6" s="82" t="s">
        <v>90</v>
      </c>
      <c r="E6" s="82" t="s">
        <v>91</v>
      </c>
      <c r="F6" s="83" t="s">
        <v>106</v>
      </c>
      <c r="G6" s="83" t="s">
        <v>94</v>
      </c>
      <c r="H6" s="84" t="s">
        <v>95</v>
      </c>
      <c r="I6" s="83" t="s">
        <v>79</v>
      </c>
      <c r="J6" s="83" t="s">
        <v>96</v>
      </c>
      <c r="K6" s="83" t="s">
        <v>103</v>
      </c>
      <c r="L6" s="85" t="s">
        <v>80</v>
      </c>
    </row>
    <row r="7" spans="1:16" ht="12.75">
      <c r="A7" s="87"/>
      <c r="B7" s="87"/>
      <c r="C7" s="87"/>
      <c r="D7" s="87"/>
      <c r="E7" s="87"/>
      <c r="F7" s="87"/>
      <c r="G7" s="88" t="s">
        <v>98</v>
      </c>
      <c r="H7" s="89" t="s">
        <v>102</v>
      </c>
      <c r="I7" s="88" t="s">
        <v>99</v>
      </c>
      <c r="J7" s="88" t="s">
        <v>100</v>
      </c>
      <c r="K7" s="88" t="s">
        <v>101</v>
      </c>
      <c r="L7" s="3" t="s">
        <v>115</v>
      </c>
      <c r="N7" s="65"/>
      <c r="O7" s="65"/>
      <c r="P7" s="65"/>
    </row>
    <row r="8" spans="1:16" ht="39" customHeight="1">
      <c r="A8" s="102">
        <v>1</v>
      </c>
      <c r="B8" s="142" t="s">
        <v>46</v>
      </c>
      <c r="C8" s="102"/>
      <c r="D8" s="102"/>
      <c r="E8" s="102"/>
      <c r="F8" s="127" t="s">
        <v>108</v>
      </c>
      <c r="G8" s="128">
        <v>1450</v>
      </c>
      <c r="H8" s="144"/>
      <c r="I8" s="129">
        <f>(G8*H8)</f>
        <v>0</v>
      </c>
      <c r="J8" s="130"/>
      <c r="K8" s="129">
        <f>(I8*J8)</f>
        <v>0</v>
      </c>
      <c r="L8" s="120">
        <f>(I8+K8)</f>
        <v>0</v>
      </c>
      <c r="N8" s="52"/>
      <c r="O8" s="52"/>
      <c r="P8" s="52"/>
    </row>
    <row r="9" spans="1:16" ht="12.75">
      <c r="A9" s="102">
        <v>2</v>
      </c>
      <c r="B9" s="103" t="s">
        <v>124</v>
      </c>
      <c r="C9" s="102"/>
      <c r="D9" s="102"/>
      <c r="E9" s="102"/>
      <c r="F9" s="127" t="s">
        <v>108</v>
      </c>
      <c r="G9" s="128">
        <v>250</v>
      </c>
      <c r="H9" s="144"/>
      <c r="I9" s="129">
        <f>(G9*H9)</f>
        <v>0</v>
      </c>
      <c r="J9" s="130"/>
      <c r="K9" s="129">
        <f>(I9*J9)</f>
        <v>0</v>
      </c>
      <c r="L9" s="120">
        <f>(I9+K9)</f>
        <v>0</v>
      </c>
      <c r="N9" s="52"/>
      <c r="O9" s="52"/>
      <c r="P9" s="52"/>
    </row>
    <row r="10" spans="1:16" ht="12.75">
      <c r="A10" s="102">
        <v>3</v>
      </c>
      <c r="B10" s="103" t="s">
        <v>126</v>
      </c>
      <c r="C10" s="102"/>
      <c r="D10" s="102"/>
      <c r="E10" s="102"/>
      <c r="F10" s="127" t="s">
        <v>108</v>
      </c>
      <c r="G10" s="128">
        <v>1580</v>
      </c>
      <c r="H10" s="144"/>
      <c r="I10" s="129">
        <f>(G10*H10)</f>
        <v>0</v>
      </c>
      <c r="J10" s="130"/>
      <c r="K10" s="129">
        <f>(I10*J10)</f>
        <v>0</v>
      </c>
      <c r="L10" s="120">
        <f>(I10+K10)</f>
        <v>0</v>
      </c>
      <c r="N10" s="52"/>
      <c r="O10" s="52"/>
      <c r="P10" s="52"/>
    </row>
    <row r="11" spans="1:16" ht="12.75">
      <c r="A11" s="102">
        <v>4</v>
      </c>
      <c r="B11" s="103" t="s">
        <v>122</v>
      </c>
      <c r="C11" s="102"/>
      <c r="D11" s="102"/>
      <c r="E11" s="102"/>
      <c r="F11" s="127" t="s">
        <v>108</v>
      </c>
      <c r="G11" s="128">
        <v>15</v>
      </c>
      <c r="H11" s="144"/>
      <c r="I11" s="131">
        <f>(G11*H11)</f>
        <v>0</v>
      </c>
      <c r="J11" s="130"/>
      <c r="K11" s="129">
        <f>(I11*J11)</f>
        <v>0</v>
      </c>
      <c r="L11" s="132">
        <f>(I11+K11)</f>
        <v>0</v>
      </c>
      <c r="N11" s="52"/>
      <c r="O11" s="52"/>
      <c r="P11" s="52"/>
    </row>
    <row r="12" spans="1:16" ht="12.75">
      <c r="A12" s="244" t="s">
        <v>15</v>
      </c>
      <c r="B12" s="245"/>
      <c r="C12" s="245"/>
      <c r="D12" s="245"/>
      <c r="E12" s="245"/>
      <c r="F12" s="245"/>
      <c r="G12" s="245"/>
      <c r="H12" s="246"/>
      <c r="I12" s="86">
        <f>SUM(I8:I11)</f>
        <v>0</v>
      </c>
      <c r="J12" s="247"/>
      <c r="K12" s="247"/>
      <c r="L12" s="29">
        <f>SUM(L8:L11)</f>
        <v>0</v>
      </c>
      <c r="N12" s="53"/>
      <c r="P12" s="53"/>
    </row>
    <row r="13" spans="1:16" ht="11.25" customHeight="1">
      <c r="A13" s="76"/>
      <c r="B13" s="76"/>
      <c r="C13" s="76"/>
      <c r="D13" s="76"/>
      <c r="E13" s="76"/>
      <c r="F13" s="76"/>
      <c r="G13" s="76"/>
      <c r="H13" s="76"/>
      <c r="I13" s="77"/>
      <c r="J13" s="78"/>
      <c r="K13" s="78"/>
      <c r="L13" s="57"/>
      <c r="N13" s="53"/>
      <c r="P13" s="53"/>
    </row>
    <row r="14" spans="1:11" ht="12.75" hidden="1">
      <c r="A14" s="74"/>
      <c r="B14" s="74"/>
      <c r="C14" s="74"/>
      <c r="D14" s="74"/>
      <c r="E14" s="74"/>
      <c r="F14" s="74"/>
      <c r="G14" s="74"/>
      <c r="H14" s="75"/>
      <c r="I14" s="74"/>
      <c r="J14" s="74"/>
      <c r="K14" s="74"/>
    </row>
    <row r="15" ht="12.75" customHeight="1">
      <c r="B15" s="31" t="s">
        <v>9</v>
      </c>
    </row>
    <row r="16" spans="1:12" s="28" customFormat="1" ht="56.25" customHeight="1">
      <c r="A16" s="248" t="s">
        <v>22</v>
      </c>
      <c r="B16" s="249"/>
      <c r="C16" s="249"/>
      <c r="D16" s="249"/>
      <c r="E16" s="249"/>
      <c r="F16" s="249"/>
      <c r="G16" s="249"/>
      <c r="H16" s="249"/>
      <c r="I16" s="249"/>
      <c r="J16" s="249"/>
      <c r="K16" s="249"/>
      <c r="L16" s="249"/>
    </row>
    <row r="17" spans="1:12" s="28" customFormat="1" ht="50.25" customHeight="1">
      <c r="A17" s="250" t="s">
        <v>61</v>
      </c>
      <c r="B17" s="249"/>
      <c r="C17" s="249"/>
      <c r="D17" s="249"/>
      <c r="E17" s="249"/>
      <c r="F17" s="249"/>
      <c r="G17" s="249"/>
      <c r="H17" s="249"/>
      <c r="I17" s="249"/>
      <c r="J17" s="249"/>
      <c r="K17" s="249"/>
      <c r="L17" s="249"/>
    </row>
    <row r="19" spans="2:12" ht="12.75">
      <c r="B19" s="238" t="s">
        <v>6</v>
      </c>
      <c r="C19" s="238"/>
      <c r="D19" s="63"/>
      <c r="E19" s="63"/>
      <c r="F19" s="63"/>
      <c r="G19" s="63"/>
      <c r="H19" s="63"/>
      <c r="I19" s="64"/>
      <c r="J19" s="63" t="s">
        <v>92</v>
      </c>
      <c r="K19" s="63"/>
      <c r="L19" s="64"/>
    </row>
    <row r="20" spans="2:12" ht="58.5" customHeight="1">
      <c r="B20" s="239" t="s">
        <v>56</v>
      </c>
      <c r="C20" s="238"/>
      <c r="D20" s="238"/>
      <c r="E20" s="238"/>
      <c r="F20" s="238"/>
      <c r="G20" s="238"/>
      <c r="H20" s="238"/>
      <c r="I20" s="238"/>
      <c r="J20" s="238"/>
      <c r="K20" s="238"/>
      <c r="L20" s="238"/>
    </row>
    <row r="23" spans="5:12" ht="12.75">
      <c r="E23" s="227" t="s">
        <v>19</v>
      </c>
      <c r="F23" s="227"/>
      <c r="G23" s="227"/>
      <c r="H23" s="227"/>
      <c r="I23" s="227"/>
      <c r="J23" s="227"/>
      <c r="K23" s="227"/>
      <c r="L23" s="227"/>
    </row>
    <row r="24" spans="5:13" ht="42.75" customHeight="1">
      <c r="E24" s="227"/>
      <c r="F24" s="227"/>
      <c r="G24" s="227"/>
      <c r="H24" s="227"/>
      <c r="I24" s="227"/>
      <c r="J24" s="227"/>
      <c r="K24" s="227"/>
      <c r="L24" s="227"/>
      <c r="M24" s="22"/>
    </row>
  </sheetData>
  <sheetProtection/>
  <mergeCells count="10">
    <mergeCell ref="E23:L24"/>
    <mergeCell ref="A1:B1"/>
    <mergeCell ref="C2:G2"/>
    <mergeCell ref="B19:C19"/>
    <mergeCell ref="B20:L20"/>
    <mergeCell ref="A12:H12"/>
    <mergeCell ref="J12:K12"/>
    <mergeCell ref="A16:L16"/>
    <mergeCell ref="A17:L17"/>
    <mergeCell ref="K1:L1"/>
  </mergeCells>
  <printOptions horizontalCentered="1"/>
  <pageMargins left="0.3937007874015748" right="0.19" top="0.69" bottom="0.36" header="0.5118110236220472"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33"/>
  <sheetViews>
    <sheetView tabSelected="1" workbookViewId="0" topLeftCell="A1">
      <selection activeCell="K1" sqref="K1:L1"/>
    </sheetView>
  </sheetViews>
  <sheetFormatPr defaultColWidth="9.00390625" defaultRowHeight="12.75"/>
  <cols>
    <col min="1" max="1" width="4.25390625" style="0" customWidth="1"/>
    <col min="2" max="2" width="48.75390625" style="0" customWidth="1"/>
    <col min="3" max="3" width="11.75390625" style="0" customWidth="1"/>
    <col min="4" max="5" width="10.75390625" style="0" customWidth="1"/>
    <col min="6" max="6" width="5.625" style="0" customWidth="1"/>
    <col min="7" max="7" width="6.75390625" style="0" customWidth="1"/>
    <col min="8" max="8" width="6.375" style="0" customWidth="1"/>
    <col min="9" max="9" width="11.25390625" style="0" customWidth="1"/>
    <col min="10" max="10" width="5.375" style="0" customWidth="1"/>
    <col min="11" max="11" width="7.875" style="0" customWidth="1"/>
    <col min="12" max="12" width="11.375" style="0" customWidth="1"/>
    <col min="13" max="13" width="9.75390625" style="0" bestFit="1" customWidth="1"/>
    <col min="14" max="14" width="14.125" style="0" customWidth="1"/>
    <col min="15" max="15" width="15.75390625" style="0" customWidth="1"/>
    <col min="16" max="16" width="10.75390625" style="0" bestFit="1" customWidth="1"/>
  </cols>
  <sheetData>
    <row r="1" spans="1:12" ht="12.75">
      <c r="A1" s="65" t="s">
        <v>162</v>
      </c>
      <c r="B1" s="65"/>
      <c r="C1" s="28"/>
      <c r="D1" s="28"/>
      <c r="E1" s="28"/>
      <c r="F1" s="28"/>
      <c r="G1" s="28"/>
      <c r="H1" s="28"/>
      <c r="I1" s="28"/>
      <c r="J1" s="28"/>
      <c r="K1" s="230" t="s">
        <v>177</v>
      </c>
      <c r="L1" s="237"/>
    </row>
    <row r="2" spans="1:12" ht="12.75">
      <c r="A2" s="28"/>
      <c r="B2" s="28"/>
      <c r="C2" s="232" t="s">
        <v>92</v>
      </c>
      <c r="D2" s="232"/>
      <c r="E2" s="232"/>
      <c r="F2" s="232"/>
      <c r="G2" s="232"/>
      <c r="H2" s="28"/>
      <c r="I2" s="28"/>
      <c r="J2" s="28"/>
      <c r="K2" s="28"/>
      <c r="L2" s="28"/>
    </row>
    <row r="3" spans="1:12" ht="12.75">
      <c r="A3" s="28"/>
      <c r="B3" s="60" t="s">
        <v>4</v>
      </c>
      <c r="C3" s="28"/>
      <c r="D3" s="28"/>
      <c r="E3" s="28"/>
      <c r="F3" s="28"/>
      <c r="G3" s="28"/>
      <c r="H3" s="28"/>
      <c r="I3" s="28"/>
      <c r="J3" s="28"/>
      <c r="K3" s="28"/>
      <c r="L3" s="28"/>
    </row>
    <row r="4" spans="1:12" ht="12.75">
      <c r="A4" s="28"/>
      <c r="B4" s="79"/>
      <c r="C4" s="79"/>
      <c r="D4" s="79"/>
      <c r="E4" s="79"/>
      <c r="F4" s="28"/>
      <c r="G4" s="28"/>
      <c r="H4" s="28"/>
      <c r="I4" s="28"/>
      <c r="J4" s="28"/>
      <c r="K4" s="28"/>
      <c r="L4" s="28"/>
    </row>
    <row r="5" spans="1:12" ht="12.75">
      <c r="A5" s="28"/>
      <c r="B5" s="28"/>
      <c r="C5" s="60"/>
      <c r="D5" s="60"/>
      <c r="E5" s="60"/>
      <c r="F5" s="28"/>
      <c r="G5" s="28"/>
      <c r="H5" s="28"/>
      <c r="I5" s="28"/>
      <c r="J5" s="28"/>
      <c r="K5" s="28"/>
      <c r="L5" s="28"/>
    </row>
    <row r="6" spans="1:12" ht="63.75">
      <c r="A6" s="61" t="s">
        <v>93</v>
      </c>
      <c r="B6" s="61" t="s">
        <v>107</v>
      </c>
      <c r="C6" s="62" t="s">
        <v>130</v>
      </c>
      <c r="D6" s="82" t="s">
        <v>90</v>
      </c>
      <c r="E6" s="82" t="s">
        <v>91</v>
      </c>
      <c r="F6" s="62" t="s">
        <v>106</v>
      </c>
      <c r="G6" s="62" t="s">
        <v>94</v>
      </c>
      <c r="H6" s="62" t="s">
        <v>95</v>
      </c>
      <c r="I6" s="82" t="s">
        <v>79</v>
      </c>
      <c r="J6" s="62" t="s">
        <v>96</v>
      </c>
      <c r="K6" s="62" t="s">
        <v>103</v>
      </c>
      <c r="L6" s="82" t="s">
        <v>80</v>
      </c>
    </row>
    <row r="7" spans="1:13" ht="12.75">
      <c r="A7" s="3"/>
      <c r="B7" s="3"/>
      <c r="C7" s="3"/>
      <c r="D7" s="3"/>
      <c r="E7" s="3"/>
      <c r="F7" s="3"/>
      <c r="G7" s="4" t="s">
        <v>98</v>
      </c>
      <c r="H7" s="4" t="s">
        <v>102</v>
      </c>
      <c r="I7" s="4" t="s">
        <v>99</v>
      </c>
      <c r="J7" s="4" t="s">
        <v>100</v>
      </c>
      <c r="K7" s="4" t="s">
        <v>101</v>
      </c>
      <c r="L7" s="4" t="s">
        <v>131</v>
      </c>
      <c r="M7" s="65"/>
    </row>
    <row r="8" spans="1:13" ht="39.75" customHeight="1">
      <c r="A8" s="94" t="s">
        <v>129</v>
      </c>
      <c r="B8" s="196" t="s">
        <v>35</v>
      </c>
      <c r="C8" s="92"/>
      <c r="D8" s="92"/>
      <c r="E8" s="92"/>
      <c r="F8" s="94" t="s">
        <v>97</v>
      </c>
      <c r="G8" s="125">
        <v>10000</v>
      </c>
      <c r="H8" s="145"/>
      <c r="I8" s="120">
        <f aca="true" t="shared" si="0" ref="I8:I15">(G8*H8)</f>
        <v>0</v>
      </c>
      <c r="J8" s="126"/>
      <c r="K8" s="120">
        <f aca="true" t="shared" si="1" ref="K8:K15">(I8*J8)</f>
        <v>0</v>
      </c>
      <c r="L8" s="120">
        <f aca="true" t="shared" si="2" ref="L8:L15">(I8+K8)</f>
        <v>0</v>
      </c>
      <c r="M8" s="67"/>
    </row>
    <row r="9" spans="1:13" ht="25.5" customHeight="1">
      <c r="A9" s="94" t="s">
        <v>111</v>
      </c>
      <c r="B9" s="197" t="s">
        <v>23</v>
      </c>
      <c r="C9" s="92"/>
      <c r="D9" s="92"/>
      <c r="E9" s="92"/>
      <c r="F9" s="94" t="s">
        <v>97</v>
      </c>
      <c r="G9" s="125">
        <v>5000</v>
      </c>
      <c r="H9" s="145"/>
      <c r="I9" s="120">
        <f t="shared" si="0"/>
        <v>0</v>
      </c>
      <c r="J9" s="126"/>
      <c r="K9" s="120">
        <f t="shared" si="1"/>
        <v>0</v>
      </c>
      <c r="L9" s="120">
        <f t="shared" si="2"/>
        <v>0</v>
      </c>
      <c r="M9" s="67"/>
    </row>
    <row r="10" spans="1:13" ht="18.75" customHeight="1">
      <c r="A10" s="94" t="s">
        <v>133</v>
      </c>
      <c r="B10" s="198" t="s">
        <v>127</v>
      </c>
      <c r="C10" s="92"/>
      <c r="D10" s="92"/>
      <c r="E10" s="92"/>
      <c r="F10" s="94" t="s">
        <v>97</v>
      </c>
      <c r="G10" s="125">
        <v>40000</v>
      </c>
      <c r="H10" s="145"/>
      <c r="I10" s="120">
        <f t="shared" si="0"/>
        <v>0</v>
      </c>
      <c r="J10" s="126"/>
      <c r="K10" s="120">
        <f t="shared" si="1"/>
        <v>0</v>
      </c>
      <c r="L10" s="120">
        <f t="shared" si="2"/>
        <v>0</v>
      </c>
      <c r="M10" s="67"/>
    </row>
    <row r="11" spans="1:13" ht="21" customHeight="1">
      <c r="A11" s="94" t="s">
        <v>112</v>
      </c>
      <c r="B11" s="196" t="s">
        <v>36</v>
      </c>
      <c r="C11" s="92"/>
      <c r="D11" s="92"/>
      <c r="E11" s="92"/>
      <c r="F11" s="94" t="s">
        <v>97</v>
      </c>
      <c r="G11" s="125">
        <v>400</v>
      </c>
      <c r="H11" s="145"/>
      <c r="I11" s="120">
        <f t="shared" si="0"/>
        <v>0</v>
      </c>
      <c r="J11" s="126"/>
      <c r="K11" s="120">
        <f t="shared" si="1"/>
        <v>0</v>
      </c>
      <c r="L11" s="120">
        <f t="shared" si="2"/>
        <v>0</v>
      </c>
      <c r="M11" s="67"/>
    </row>
    <row r="12" spans="1:13" ht="111" customHeight="1">
      <c r="A12" s="94" t="s">
        <v>113</v>
      </c>
      <c r="B12" s="196" t="s">
        <v>31</v>
      </c>
      <c r="C12" s="92"/>
      <c r="D12" s="92"/>
      <c r="E12" s="92"/>
      <c r="F12" s="94" t="s">
        <v>97</v>
      </c>
      <c r="G12" s="125">
        <v>1500</v>
      </c>
      <c r="H12" s="145"/>
      <c r="I12" s="120">
        <f t="shared" si="0"/>
        <v>0</v>
      </c>
      <c r="J12" s="126"/>
      <c r="K12" s="120">
        <f t="shared" si="1"/>
        <v>0</v>
      </c>
      <c r="L12" s="120">
        <f t="shared" si="2"/>
        <v>0</v>
      </c>
      <c r="M12" s="67"/>
    </row>
    <row r="13" spans="1:13" ht="282.75" customHeight="1">
      <c r="A13" s="91" t="s">
        <v>114</v>
      </c>
      <c r="B13" s="105" t="s">
        <v>27</v>
      </c>
      <c r="C13" s="104"/>
      <c r="D13" s="215"/>
      <c r="E13" s="104"/>
      <c r="F13" s="91" t="s">
        <v>97</v>
      </c>
      <c r="G13" s="125">
        <v>35000</v>
      </c>
      <c r="H13" s="146"/>
      <c r="I13" s="32">
        <f t="shared" si="0"/>
        <v>0</v>
      </c>
      <c r="J13" s="126"/>
      <c r="K13" s="37">
        <f t="shared" si="1"/>
        <v>0</v>
      </c>
      <c r="L13" s="32">
        <f t="shared" si="2"/>
        <v>0</v>
      </c>
      <c r="M13" s="67"/>
    </row>
    <row r="14" spans="1:13" ht="365.25" customHeight="1">
      <c r="A14" s="91" t="s">
        <v>132</v>
      </c>
      <c r="B14" s="105" t="s">
        <v>29</v>
      </c>
      <c r="C14" s="104"/>
      <c r="D14" s="104"/>
      <c r="E14" s="104"/>
      <c r="F14" s="91" t="s">
        <v>97</v>
      </c>
      <c r="G14" s="117">
        <v>1000</v>
      </c>
      <c r="H14" s="146"/>
      <c r="I14" s="32">
        <f t="shared" si="0"/>
        <v>0</v>
      </c>
      <c r="J14" s="126"/>
      <c r="K14" s="37">
        <f t="shared" si="1"/>
        <v>0</v>
      </c>
      <c r="L14" s="32">
        <f t="shared" si="2"/>
        <v>0</v>
      </c>
      <c r="M14" s="67"/>
    </row>
    <row r="15" spans="1:13" ht="136.5" customHeight="1">
      <c r="A15" s="94" t="s">
        <v>134</v>
      </c>
      <c r="B15" s="216" t="s">
        <v>28</v>
      </c>
      <c r="C15" s="215"/>
      <c r="D15" s="215"/>
      <c r="E15" s="215"/>
      <c r="F15" s="94" t="s">
        <v>97</v>
      </c>
      <c r="G15" s="125">
        <v>2500</v>
      </c>
      <c r="H15" s="145"/>
      <c r="I15" s="132">
        <f t="shared" si="0"/>
        <v>0</v>
      </c>
      <c r="J15" s="126"/>
      <c r="K15" s="120">
        <f t="shared" si="1"/>
        <v>0</v>
      </c>
      <c r="L15" s="132">
        <f t="shared" si="2"/>
        <v>0</v>
      </c>
      <c r="M15" s="67"/>
    </row>
    <row r="16" spans="1:13" ht="12.75">
      <c r="A16" s="251" t="s">
        <v>15</v>
      </c>
      <c r="B16" s="252"/>
      <c r="C16" s="252"/>
      <c r="D16" s="252"/>
      <c r="E16" s="252"/>
      <c r="F16" s="252"/>
      <c r="G16" s="252"/>
      <c r="H16" s="252"/>
      <c r="I16" s="27">
        <f>SUM(I8:I15)</f>
        <v>0</v>
      </c>
      <c r="J16" s="253"/>
      <c r="K16" s="253"/>
      <c r="L16" s="26">
        <f>SUM(L8:L15)</f>
        <v>0</v>
      </c>
      <c r="M16" s="68"/>
    </row>
    <row r="17" spans="1:13" ht="13.5" customHeight="1">
      <c r="A17" s="28"/>
      <c r="B17" s="28"/>
      <c r="C17" s="28"/>
      <c r="D17" s="28"/>
      <c r="E17" s="28"/>
      <c r="F17" s="28"/>
      <c r="G17" s="28"/>
      <c r="H17" s="28"/>
      <c r="I17" s="6" t="s">
        <v>92</v>
      </c>
      <c r="L17" s="6" t="s">
        <v>92</v>
      </c>
      <c r="M17" s="28"/>
    </row>
    <row r="18" spans="1:12" ht="87" customHeight="1">
      <c r="A18" s="254" t="s">
        <v>25</v>
      </c>
      <c r="B18" s="255"/>
      <c r="C18" s="255"/>
      <c r="D18" s="255"/>
      <c r="E18" s="255"/>
      <c r="F18" s="255"/>
      <c r="G18" s="255"/>
      <c r="H18" s="255"/>
      <c r="I18" s="255"/>
      <c r="J18" s="255"/>
      <c r="K18" s="255"/>
      <c r="L18" s="255"/>
    </row>
    <row r="19" spans="1:12" ht="72.75" customHeight="1">
      <c r="A19" s="250" t="s">
        <v>26</v>
      </c>
      <c r="B19" s="256"/>
      <c r="C19" s="256"/>
      <c r="D19" s="256"/>
      <c r="E19" s="256"/>
      <c r="F19" s="256"/>
      <c r="G19" s="256"/>
      <c r="H19" s="256"/>
      <c r="I19" s="256"/>
      <c r="J19" s="256"/>
      <c r="K19" s="256"/>
      <c r="L19" s="256"/>
    </row>
    <row r="20" spans="1:12" ht="12.75">
      <c r="A20" s="28"/>
      <c r="B20" s="28"/>
      <c r="C20" s="28"/>
      <c r="D20" s="28"/>
      <c r="E20" s="28"/>
      <c r="F20" s="28"/>
      <c r="G20" s="28"/>
      <c r="H20" s="28"/>
      <c r="I20" s="6"/>
      <c r="L20" s="6"/>
    </row>
    <row r="21" spans="1:12" ht="35.25" customHeight="1">
      <c r="A21" s="228" t="s">
        <v>30</v>
      </c>
      <c r="B21" s="229"/>
      <c r="C21" s="229"/>
      <c r="D21" s="229"/>
      <c r="E21" s="229"/>
      <c r="F21" s="229"/>
      <c r="G21" s="229"/>
      <c r="H21" s="229"/>
      <c r="I21" s="229"/>
      <c r="J21" s="229"/>
      <c r="K21" s="229"/>
      <c r="L21" s="229"/>
    </row>
    <row r="23" spans="2:12" ht="12.75">
      <c r="B23" s="238" t="s">
        <v>6</v>
      </c>
      <c r="C23" s="238"/>
      <c r="D23" s="63"/>
      <c r="E23" s="63"/>
      <c r="F23" s="63"/>
      <c r="G23" s="63"/>
      <c r="H23" s="63"/>
      <c r="I23" s="64"/>
      <c r="J23" s="63" t="s">
        <v>92</v>
      </c>
      <c r="K23" s="63"/>
      <c r="L23" s="64"/>
    </row>
    <row r="24" spans="2:12" ht="51.75" customHeight="1">
      <c r="B24" s="239" t="s">
        <v>56</v>
      </c>
      <c r="C24" s="238"/>
      <c r="D24" s="238"/>
      <c r="E24" s="238"/>
      <c r="F24" s="238"/>
      <c r="G24" s="238"/>
      <c r="H24" s="238"/>
      <c r="I24" s="238"/>
      <c r="J24" s="238"/>
      <c r="K24" s="238"/>
      <c r="L24" s="238"/>
    </row>
    <row r="27" spans="4:13" ht="12.75" customHeight="1">
      <c r="D27" s="227" t="s">
        <v>19</v>
      </c>
      <c r="E27" s="227"/>
      <c r="F27" s="227"/>
      <c r="G27" s="227"/>
      <c r="H27" s="227"/>
      <c r="I27" s="227"/>
      <c r="J27" s="227"/>
      <c r="K27" s="227"/>
      <c r="L27" s="22"/>
      <c r="M27" s="22"/>
    </row>
    <row r="28" spans="2:13" ht="12.75">
      <c r="B28" s="28"/>
      <c r="D28" s="227"/>
      <c r="E28" s="227"/>
      <c r="F28" s="227"/>
      <c r="G28" s="227"/>
      <c r="H28" s="227"/>
      <c r="I28" s="227"/>
      <c r="J28" s="227"/>
      <c r="K28" s="227"/>
      <c r="L28" s="22"/>
      <c r="M28" s="22"/>
    </row>
    <row r="29" spans="4:12" ht="12.75">
      <c r="D29" s="227"/>
      <c r="E29" s="227"/>
      <c r="F29" s="227"/>
      <c r="G29" s="227"/>
      <c r="H29" s="227"/>
      <c r="I29" s="227"/>
      <c r="J29" s="227"/>
      <c r="K29" s="227"/>
      <c r="L29" s="217"/>
    </row>
    <row r="30" spans="4:12" ht="12.75">
      <c r="D30" s="227"/>
      <c r="E30" s="227"/>
      <c r="F30" s="227"/>
      <c r="G30" s="227"/>
      <c r="H30" s="227"/>
      <c r="I30" s="227"/>
      <c r="J30" s="227"/>
      <c r="K30" s="227"/>
      <c r="L30" s="217"/>
    </row>
    <row r="33" ht="12.75">
      <c r="B33" s="22"/>
    </row>
  </sheetData>
  <sheetProtection/>
  <mergeCells count="10">
    <mergeCell ref="D27:K30"/>
    <mergeCell ref="K1:L1"/>
    <mergeCell ref="B23:C23"/>
    <mergeCell ref="B24:L24"/>
    <mergeCell ref="A21:L21"/>
    <mergeCell ref="C2:G2"/>
    <mergeCell ref="A16:H16"/>
    <mergeCell ref="J16:K16"/>
    <mergeCell ref="A18:L18"/>
    <mergeCell ref="A19:L19"/>
  </mergeCells>
  <printOptions/>
  <pageMargins left="0.25" right="0.29" top="0.1968503937007874" bottom="0.1968503937007874"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usz8"/>
  <dimension ref="A1:P28"/>
  <sheetViews>
    <sheetView zoomScalePageLayoutView="0" workbookViewId="0" topLeftCell="A1">
      <selection activeCell="K1" sqref="K1:L1"/>
    </sheetView>
  </sheetViews>
  <sheetFormatPr defaultColWidth="9.00390625" defaultRowHeight="12.75"/>
  <cols>
    <col min="1" max="1" width="4.00390625" style="0" customWidth="1"/>
    <col min="2" max="2" width="52.625" style="0" customWidth="1"/>
    <col min="3" max="3" width="11.875" style="0" customWidth="1"/>
    <col min="4" max="5" width="11.75390625" style="0" customWidth="1"/>
    <col min="6" max="6" width="6.25390625" style="0" customWidth="1"/>
    <col min="7" max="7" width="6.625" style="0" customWidth="1"/>
    <col min="8" max="8" width="7.125" style="8" customWidth="1"/>
    <col min="9" max="9" width="10.75390625" style="0" customWidth="1"/>
    <col min="10" max="10" width="4.125" style="0" customWidth="1"/>
    <col min="11" max="11" width="8.625" style="0" customWidth="1"/>
    <col min="12" max="12" width="10.875" style="0" customWidth="1"/>
    <col min="14" max="14" width="9.75390625" style="0" bestFit="1" customWidth="1"/>
    <col min="16" max="16" width="9.75390625" style="0" bestFit="1" customWidth="1"/>
  </cols>
  <sheetData>
    <row r="1" spans="1:12" ht="12.75">
      <c r="A1" s="225" t="s">
        <v>162</v>
      </c>
      <c r="B1" s="225"/>
      <c r="C1" s="1"/>
      <c r="D1" s="1"/>
      <c r="E1" s="1"/>
      <c r="K1" s="230" t="s">
        <v>177</v>
      </c>
      <c r="L1" s="237"/>
    </row>
    <row r="2" spans="1:5" ht="12.75">
      <c r="A2" s="59"/>
      <c r="B2" s="59"/>
      <c r="C2" s="1"/>
      <c r="D2" s="1"/>
      <c r="E2" s="1"/>
    </row>
    <row r="3" spans="2:7" ht="12.75">
      <c r="B3" s="2" t="s">
        <v>3</v>
      </c>
      <c r="C3" s="226"/>
      <c r="D3" s="243"/>
      <c r="E3" s="243"/>
      <c r="F3" s="243"/>
      <c r="G3" s="243"/>
    </row>
    <row r="4" spans="2:5" ht="12.75">
      <c r="B4" s="2" t="s">
        <v>92</v>
      </c>
      <c r="C4" s="2"/>
      <c r="D4" s="2"/>
      <c r="E4" s="2"/>
    </row>
    <row r="5" spans="1:12" s="12" customFormat="1" ht="60">
      <c r="A5" s="17" t="s">
        <v>93</v>
      </c>
      <c r="B5" s="17" t="s">
        <v>107</v>
      </c>
      <c r="C5" s="21" t="s">
        <v>130</v>
      </c>
      <c r="D5" s="21" t="s">
        <v>81</v>
      </c>
      <c r="E5" s="21" t="s">
        <v>82</v>
      </c>
      <c r="F5" s="18" t="s">
        <v>106</v>
      </c>
      <c r="G5" s="18" t="s">
        <v>94</v>
      </c>
      <c r="H5" s="19" t="s">
        <v>95</v>
      </c>
      <c r="I5" s="18" t="s">
        <v>83</v>
      </c>
      <c r="J5" s="18" t="s">
        <v>96</v>
      </c>
      <c r="K5" s="18" t="s">
        <v>103</v>
      </c>
      <c r="L5" s="18" t="s">
        <v>80</v>
      </c>
    </row>
    <row r="6" spans="1:16" s="12" customFormat="1" ht="12.75">
      <c r="A6" s="13"/>
      <c r="B6" s="13"/>
      <c r="C6" s="13"/>
      <c r="D6" s="87"/>
      <c r="E6" s="87"/>
      <c r="F6" s="13"/>
      <c r="G6" s="14" t="s">
        <v>98</v>
      </c>
      <c r="H6" s="15" t="s">
        <v>102</v>
      </c>
      <c r="I6" s="183" t="s">
        <v>99</v>
      </c>
      <c r="J6" s="14" t="s">
        <v>100</v>
      </c>
      <c r="K6" s="14" t="s">
        <v>101</v>
      </c>
      <c r="L6" s="183" t="s">
        <v>131</v>
      </c>
      <c r="N6" s="65"/>
      <c r="O6" s="65"/>
      <c r="P6" s="65"/>
    </row>
    <row r="7" spans="1:16" s="12" customFormat="1" ht="54.75" customHeight="1">
      <c r="A7" s="99">
        <v>1</v>
      </c>
      <c r="B7" s="107" t="s">
        <v>84</v>
      </c>
      <c r="C7" s="100"/>
      <c r="D7" s="100"/>
      <c r="E7" s="100"/>
      <c r="F7" s="109" t="s">
        <v>97</v>
      </c>
      <c r="G7" s="118">
        <v>82000</v>
      </c>
      <c r="H7" s="123"/>
      <c r="I7" s="123">
        <f aca="true" t="shared" si="0" ref="I7:I12">(G7*H7)</f>
        <v>0</v>
      </c>
      <c r="J7" s="124"/>
      <c r="K7" s="123">
        <f aca="true" t="shared" si="1" ref="K7:K12">(I7*J7)</f>
        <v>0</v>
      </c>
      <c r="L7" s="123">
        <f aca="true" t="shared" si="2" ref="L7:L12">(I7+K7)</f>
        <v>0</v>
      </c>
      <c r="N7" s="67"/>
      <c r="O7" s="67"/>
      <c r="P7" s="67"/>
    </row>
    <row r="8" spans="1:16" s="12" customFormat="1" ht="12.75">
      <c r="A8" s="99">
        <v>2</v>
      </c>
      <c r="B8" s="101" t="s">
        <v>110</v>
      </c>
      <c r="C8" s="100"/>
      <c r="D8" s="100"/>
      <c r="E8" s="100"/>
      <c r="F8" s="109" t="s">
        <v>97</v>
      </c>
      <c r="G8" s="119">
        <v>3500</v>
      </c>
      <c r="H8" s="123"/>
      <c r="I8" s="123">
        <f t="shared" si="0"/>
        <v>0</v>
      </c>
      <c r="J8" s="124"/>
      <c r="K8" s="123">
        <f t="shared" si="1"/>
        <v>0</v>
      </c>
      <c r="L8" s="123">
        <f t="shared" si="2"/>
        <v>0</v>
      </c>
      <c r="N8" s="67"/>
      <c r="O8" s="67"/>
      <c r="P8" s="67"/>
    </row>
    <row r="9" spans="1:16" s="12" customFormat="1" ht="12.75">
      <c r="A9" s="99">
        <v>3</v>
      </c>
      <c r="B9" s="101" t="s">
        <v>116</v>
      </c>
      <c r="C9" s="100"/>
      <c r="D9" s="100"/>
      <c r="E9" s="100"/>
      <c r="F9" s="109" t="s">
        <v>97</v>
      </c>
      <c r="G9" s="119">
        <v>20</v>
      </c>
      <c r="H9" s="123"/>
      <c r="I9" s="123">
        <f t="shared" si="0"/>
        <v>0</v>
      </c>
      <c r="J9" s="124"/>
      <c r="K9" s="123">
        <f t="shared" si="1"/>
        <v>0</v>
      </c>
      <c r="L9" s="123">
        <f t="shared" si="2"/>
        <v>0</v>
      </c>
      <c r="N9" s="67"/>
      <c r="O9" s="67"/>
      <c r="P9" s="67"/>
    </row>
    <row r="10" spans="1:16" s="12" customFormat="1" ht="54" customHeight="1">
      <c r="A10" s="99">
        <v>4</v>
      </c>
      <c r="B10" s="107" t="s">
        <v>24</v>
      </c>
      <c r="C10" s="100"/>
      <c r="D10" s="100"/>
      <c r="E10" s="100"/>
      <c r="F10" s="109" t="s">
        <v>97</v>
      </c>
      <c r="G10" s="119">
        <v>1000</v>
      </c>
      <c r="H10" s="123"/>
      <c r="I10" s="123">
        <f t="shared" si="0"/>
        <v>0</v>
      </c>
      <c r="J10" s="124"/>
      <c r="K10" s="123">
        <f t="shared" si="1"/>
        <v>0</v>
      </c>
      <c r="L10" s="123">
        <f t="shared" si="2"/>
        <v>0</v>
      </c>
      <c r="N10" s="67"/>
      <c r="O10" s="67"/>
      <c r="P10" s="67"/>
    </row>
    <row r="11" spans="1:16" s="12" customFormat="1" ht="27.75" customHeight="1">
      <c r="A11" s="99">
        <v>5</v>
      </c>
      <c r="B11" s="101" t="s">
        <v>128</v>
      </c>
      <c r="C11" s="100"/>
      <c r="D11" s="100"/>
      <c r="E11" s="100"/>
      <c r="F11" s="109" t="s">
        <v>97</v>
      </c>
      <c r="G11" s="119">
        <v>50</v>
      </c>
      <c r="H11" s="123"/>
      <c r="I11" s="123">
        <f t="shared" si="0"/>
        <v>0</v>
      </c>
      <c r="J11" s="124"/>
      <c r="K11" s="123">
        <f t="shared" si="1"/>
        <v>0</v>
      </c>
      <c r="L11" s="123">
        <f t="shared" si="2"/>
        <v>0</v>
      </c>
      <c r="N11" s="67"/>
      <c r="O11" s="67"/>
      <c r="P11" s="67"/>
    </row>
    <row r="12" spans="1:16" s="12" customFormat="1" ht="27" customHeight="1">
      <c r="A12" s="99">
        <v>6</v>
      </c>
      <c r="B12" s="101" t="s">
        <v>123</v>
      </c>
      <c r="C12" s="100"/>
      <c r="D12" s="100"/>
      <c r="E12" s="100"/>
      <c r="F12" s="109" t="s">
        <v>97</v>
      </c>
      <c r="G12" s="119">
        <v>1500</v>
      </c>
      <c r="H12" s="123"/>
      <c r="I12" s="123">
        <f t="shared" si="0"/>
        <v>0</v>
      </c>
      <c r="J12" s="124"/>
      <c r="K12" s="123">
        <f t="shared" si="1"/>
        <v>0</v>
      </c>
      <c r="L12" s="123">
        <f t="shared" si="2"/>
        <v>0</v>
      </c>
      <c r="N12" s="67"/>
      <c r="O12" s="67"/>
      <c r="P12" s="67"/>
    </row>
    <row r="13" spans="1:16" s="12" customFormat="1" ht="18.75" customHeight="1">
      <c r="A13" s="233" t="s">
        <v>15</v>
      </c>
      <c r="B13" s="234"/>
      <c r="C13" s="234"/>
      <c r="D13" s="234"/>
      <c r="E13" s="234"/>
      <c r="F13" s="234"/>
      <c r="G13" s="234"/>
      <c r="H13" s="234"/>
      <c r="I13" s="26">
        <f>SUM(I7:I12)</f>
        <v>0</v>
      </c>
      <c r="J13" s="24"/>
      <c r="K13" s="24"/>
      <c r="L13" s="26">
        <f>SUM(L7:L12)</f>
        <v>0</v>
      </c>
      <c r="N13" s="67"/>
      <c r="O13" s="69"/>
      <c r="P13" s="67"/>
    </row>
    <row r="14" spans="9:12" ht="12.75">
      <c r="I14" s="6" t="s">
        <v>92</v>
      </c>
      <c r="L14" s="6" t="s">
        <v>92</v>
      </c>
    </row>
    <row r="15" spans="2:12" ht="12.75">
      <c r="B15" s="25"/>
      <c r="C15" s="23"/>
      <c r="D15" s="23"/>
      <c r="E15" s="23"/>
      <c r="I15" s="6" t="s">
        <v>92</v>
      </c>
      <c r="L15" s="6" t="s">
        <v>92</v>
      </c>
    </row>
    <row r="16" spans="1:12" ht="43.5" customHeight="1">
      <c r="A16" s="257" t="s">
        <v>68</v>
      </c>
      <c r="B16" s="258"/>
      <c r="C16" s="258"/>
      <c r="D16" s="258"/>
      <c r="E16" s="258"/>
      <c r="F16" s="258"/>
      <c r="G16" s="258"/>
      <c r="H16" s="258"/>
      <c r="I16" s="258"/>
      <c r="J16" s="258"/>
      <c r="K16" s="258"/>
      <c r="L16" s="258"/>
    </row>
    <row r="17" spans="1:12" ht="39.75" customHeight="1">
      <c r="A17" s="257" t="s">
        <v>16</v>
      </c>
      <c r="B17" s="257"/>
      <c r="C17" s="257"/>
      <c r="D17" s="257"/>
      <c r="E17" s="257"/>
      <c r="F17" s="257"/>
      <c r="G17" s="257"/>
      <c r="H17" s="257"/>
      <c r="I17" s="257"/>
      <c r="J17" s="257"/>
      <c r="K17" s="257"/>
      <c r="L17" s="257"/>
    </row>
    <row r="18" spans="1:12" ht="12" customHeight="1">
      <c r="A18" s="58"/>
      <c r="B18" s="140"/>
      <c r="C18" s="55"/>
      <c r="D18" s="55"/>
      <c r="E18" s="55"/>
      <c r="F18" s="55"/>
      <c r="G18" s="55"/>
      <c r="H18" s="55"/>
      <c r="I18" s="55"/>
      <c r="J18" s="55"/>
      <c r="K18" s="55"/>
      <c r="L18" s="55"/>
    </row>
    <row r="19" spans="1:12" ht="111.75" customHeight="1">
      <c r="A19" s="259" t="s">
        <v>10</v>
      </c>
      <c r="B19" s="260"/>
      <c r="C19" s="260"/>
      <c r="D19" s="260"/>
      <c r="E19" s="260"/>
      <c r="F19" s="260"/>
      <c r="G19" s="260"/>
      <c r="H19" s="260"/>
      <c r="I19" s="260"/>
      <c r="J19" s="260"/>
      <c r="K19" s="260"/>
      <c r="L19" s="260"/>
    </row>
    <row r="20" spans="9:12" ht="12.75">
      <c r="I20" s="6" t="s">
        <v>92</v>
      </c>
      <c r="L20" s="6" t="s">
        <v>92</v>
      </c>
    </row>
    <row r="21" spans="2:12" ht="12.75">
      <c r="B21" s="238" t="s">
        <v>6</v>
      </c>
      <c r="C21" s="238"/>
      <c r="D21" s="63"/>
      <c r="E21" s="63"/>
      <c r="F21" s="63"/>
      <c r="G21" s="63"/>
      <c r="H21" s="63"/>
      <c r="I21" s="64"/>
      <c r="J21" s="63" t="s">
        <v>92</v>
      </c>
      <c r="K21" s="63"/>
      <c r="L21" s="64"/>
    </row>
    <row r="22" spans="2:12" ht="49.5" customHeight="1">
      <c r="B22" s="239" t="s">
        <v>56</v>
      </c>
      <c r="C22" s="238"/>
      <c r="D22" s="238"/>
      <c r="E22" s="238"/>
      <c r="F22" s="238"/>
      <c r="G22" s="238"/>
      <c r="H22" s="238"/>
      <c r="I22" s="238"/>
      <c r="J22" s="238"/>
      <c r="K22" s="238"/>
      <c r="L22" s="238"/>
    </row>
    <row r="25" spans="5:12" ht="12.75">
      <c r="E25" s="227" t="s">
        <v>19</v>
      </c>
      <c r="F25" s="227"/>
      <c r="G25" s="227"/>
      <c r="H25" s="227"/>
      <c r="I25" s="227"/>
      <c r="J25" s="227"/>
      <c r="K25" s="227"/>
      <c r="L25" s="227"/>
    </row>
    <row r="26" spans="5:12" ht="12.75">
      <c r="E26" s="227"/>
      <c r="F26" s="227"/>
      <c r="G26" s="227"/>
      <c r="H26" s="227"/>
      <c r="I26" s="227"/>
      <c r="J26" s="227"/>
      <c r="K26" s="227"/>
      <c r="L26" s="227"/>
    </row>
    <row r="27" spans="5:12" ht="12.75">
      <c r="E27" s="227"/>
      <c r="F27" s="227"/>
      <c r="G27" s="227"/>
      <c r="H27" s="227"/>
      <c r="I27" s="227"/>
      <c r="J27" s="227"/>
      <c r="K27" s="227"/>
      <c r="L27" s="227"/>
    </row>
    <row r="28" spans="5:12" ht="12.75">
      <c r="E28" s="227"/>
      <c r="F28" s="227"/>
      <c r="G28" s="227"/>
      <c r="H28" s="227"/>
      <c r="I28" s="227"/>
      <c r="J28" s="227"/>
      <c r="K28" s="227"/>
      <c r="L28" s="227"/>
    </row>
  </sheetData>
  <sheetProtection/>
  <mergeCells count="10">
    <mergeCell ref="A1:B1"/>
    <mergeCell ref="A16:L16"/>
    <mergeCell ref="C3:G3"/>
    <mergeCell ref="A19:L19"/>
    <mergeCell ref="A17:L17"/>
    <mergeCell ref="K1:L1"/>
    <mergeCell ref="E25:L28"/>
    <mergeCell ref="B21:C21"/>
    <mergeCell ref="B22:L22"/>
    <mergeCell ref="A13:H13"/>
  </mergeCells>
  <printOptions horizontalCentered="1"/>
  <pageMargins left="0.17" right="0.17" top="0.5905511811023623"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Arkusz40"/>
  <dimension ref="A1:O57"/>
  <sheetViews>
    <sheetView zoomScalePageLayoutView="0" workbookViewId="0" topLeftCell="A1">
      <selection activeCell="K1" sqref="K1:L1"/>
    </sheetView>
  </sheetViews>
  <sheetFormatPr defaultColWidth="9.00390625" defaultRowHeight="12.75"/>
  <cols>
    <col min="1" max="1" width="4.00390625" style="0" customWidth="1"/>
    <col min="2" max="2" width="46.375" style="0" customWidth="1"/>
    <col min="3" max="3" width="10.75390625" style="0" customWidth="1"/>
    <col min="4" max="5" width="9.875" style="0" customWidth="1"/>
    <col min="6" max="6" width="9.00390625" style="0" customWidth="1"/>
    <col min="7" max="7" width="7.25390625" style="0" customWidth="1"/>
    <col min="8" max="8" width="6.375" style="0" customWidth="1"/>
    <col min="9" max="9" width="11.625" style="0" customWidth="1"/>
    <col min="10" max="10" width="5.625" style="0" customWidth="1"/>
    <col min="11" max="11" width="9.625" style="0" customWidth="1"/>
    <col min="12" max="12" width="10.00390625" style="0" customWidth="1"/>
  </cols>
  <sheetData>
    <row r="1" spans="1:12" s="31" customFormat="1" ht="12.75">
      <c r="A1" s="31" t="s">
        <v>162</v>
      </c>
      <c r="K1" s="230" t="s">
        <v>177</v>
      </c>
      <c r="L1" s="230"/>
    </row>
    <row r="2" spans="3:7" ht="12.75">
      <c r="C2" s="243" t="s">
        <v>92</v>
      </c>
      <c r="D2" s="243"/>
      <c r="E2" s="243"/>
      <c r="F2" s="243"/>
      <c r="G2" s="243"/>
    </row>
    <row r="3" spans="2:5" ht="12.75">
      <c r="B3" s="1" t="s">
        <v>78</v>
      </c>
      <c r="C3" s="1"/>
      <c r="D3" s="1"/>
      <c r="E3" s="1"/>
    </row>
    <row r="4" spans="2:5" ht="12.75">
      <c r="B4" s="1"/>
      <c r="C4" s="1"/>
      <c r="D4" s="1"/>
      <c r="E4" s="1"/>
    </row>
    <row r="5" spans="2:5" ht="12.75">
      <c r="B5" s="2" t="s">
        <v>92</v>
      </c>
      <c r="C5" s="2"/>
      <c r="D5" s="2"/>
      <c r="E5" s="2"/>
    </row>
    <row r="6" spans="1:12" ht="59.25" customHeight="1">
      <c r="A6" s="17" t="s">
        <v>93</v>
      </c>
      <c r="B6" s="17" t="s">
        <v>107</v>
      </c>
      <c r="C6" s="18" t="s">
        <v>130</v>
      </c>
      <c r="D6" s="187" t="s">
        <v>90</v>
      </c>
      <c r="E6" s="187" t="s">
        <v>91</v>
      </c>
      <c r="F6" s="18" t="s">
        <v>106</v>
      </c>
      <c r="G6" s="18" t="s">
        <v>94</v>
      </c>
      <c r="H6" s="18" t="s">
        <v>95</v>
      </c>
      <c r="I6" s="18" t="s">
        <v>79</v>
      </c>
      <c r="J6" s="18" t="s">
        <v>96</v>
      </c>
      <c r="K6" s="18" t="s">
        <v>103</v>
      </c>
      <c r="L6" s="18" t="s">
        <v>80</v>
      </c>
    </row>
    <row r="7" spans="1:15" ht="12.75">
      <c r="A7" s="46"/>
      <c r="B7" s="46"/>
      <c r="C7" s="46"/>
      <c r="D7" s="46"/>
      <c r="E7" s="46"/>
      <c r="F7" s="46"/>
      <c r="G7" s="47" t="s">
        <v>98</v>
      </c>
      <c r="H7" s="47" t="s">
        <v>102</v>
      </c>
      <c r="I7" s="47" t="s">
        <v>99</v>
      </c>
      <c r="J7" s="47" t="s">
        <v>100</v>
      </c>
      <c r="K7" s="47" t="s">
        <v>101</v>
      </c>
      <c r="L7" s="47" t="s">
        <v>131</v>
      </c>
      <c r="M7" s="214"/>
      <c r="N7" s="214"/>
      <c r="O7" s="214"/>
    </row>
    <row r="8" spans="1:15" s="11" customFormat="1" ht="29.25" customHeight="1">
      <c r="A8" s="109">
        <v>1</v>
      </c>
      <c r="B8" s="188" t="s">
        <v>38</v>
      </c>
      <c r="C8" s="106"/>
      <c r="D8" s="106"/>
      <c r="E8" s="106"/>
      <c r="F8" s="121" t="s">
        <v>53</v>
      </c>
      <c r="G8" s="118">
        <v>100</v>
      </c>
      <c r="H8" s="192"/>
      <c r="I8" s="37">
        <f aca="true" t="shared" si="0" ref="I8:I41">(G8*H8)</f>
        <v>0</v>
      </c>
      <c r="J8" s="38"/>
      <c r="K8" s="37">
        <f aca="true" t="shared" si="1" ref="K8:K41">(I8*J8)</f>
        <v>0</v>
      </c>
      <c r="L8" s="37">
        <f aca="true" t="shared" si="2" ref="L8:L41">(I8+K8)</f>
        <v>0</v>
      </c>
      <c r="M8"/>
      <c r="N8" s="6"/>
      <c r="O8" s="6"/>
    </row>
    <row r="9" spans="1:15" s="11" customFormat="1" ht="19.5" customHeight="1">
      <c r="A9" s="109">
        <v>2</v>
      </c>
      <c r="B9" s="188" t="s">
        <v>1</v>
      </c>
      <c r="C9" s="100"/>
      <c r="D9" s="100"/>
      <c r="E9" s="100"/>
      <c r="F9" s="109" t="s">
        <v>144</v>
      </c>
      <c r="G9" s="119">
        <v>50</v>
      </c>
      <c r="H9" s="192"/>
      <c r="I9" s="37">
        <f>(G9*H9)</f>
        <v>0</v>
      </c>
      <c r="J9" s="38"/>
      <c r="K9" s="37">
        <f t="shared" si="1"/>
        <v>0</v>
      </c>
      <c r="L9" s="37">
        <f t="shared" si="2"/>
        <v>0</v>
      </c>
      <c r="M9"/>
      <c r="N9" s="6"/>
      <c r="O9" s="6"/>
    </row>
    <row r="10" spans="1:15" s="11" customFormat="1" ht="19.5" customHeight="1">
      <c r="A10" s="109">
        <v>3</v>
      </c>
      <c r="B10" s="180" t="s">
        <v>147</v>
      </c>
      <c r="C10" s="100"/>
      <c r="D10" s="100"/>
      <c r="E10" s="100"/>
      <c r="F10" s="109" t="s">
        <v>97</v>
      </c>
      <c r="G10" s="119">
        <v>600</v>
      </c>
      <c r="H10" s="192"/>
      <c r="I10" s="37">
        <f t="shared" si="0"/>
        <v>0</v>
      </c>
      <c r="J10" s="38"/>
      <c r="K10" s="37">
        <f t="shared" si="1"/>
        <v>0</v>
      </c>
      <c r="L10" s="37">
        <f>(I10+K10)</f>
        <v>0</v>
      </c>
      <c r="M10"/>
      <c r="N10" s="6"/>
      <c r="O10" s="6"/>
    </row>
    <row r="11" spans="1:15" s="11" customFormat="1" ht="31.5" customHeight="1">
      <c r="A11" s="109">
        <v>4</v>
      </c>
      <c r="B11" s="189" t="s">
        <v>171</v>
      </c>
      <c r="C11" s="108"/>
      <c r="D11" s="108"/>
      <c r="E11" s="108"/>
      <c r="F11" s="91" t="s">
        <v>97</v>
      </c>
      <c r="G11" s="125">
        <v>4200</v>
      </c>
      <c r="H11" s="192"/>
      <c r="I11" s="37">
        <f t="shared" si="0"/>
        <v>0</v>
      </c>
      <c r="J11" s="38"/>
      <c r="K11" s="37">
        <f t="shared" si="1"/>
        <v>0</v>
      </c>
      <c r="L11" s="37">
        <f t="shared" si="2"/>
        <v>0</v>
      </c>
      <c r="M11"/>
      <c r="N11" s="6"/>
      <c r="O11" s="6"/>
    </row>
    <row r="12" spans="1:15" s="11" customFormat="1" ht="19.5" customHeight="1">
      <c r="A12" s="109">
        <v>5</v>
      </c>
      <c r="B12" s="180" t="s">
        <v>148</v>
      </c>
      <c r="C12" s="99"/>
      <c r="D12" s="99"/>
      <c r="E12" s="99"/>
      <c r="F12" s="109" t="s">
        <v>97</v>
      </c>
      <c r="G12" s="119">
        <v>10</v>
      </c>
      <c r="H12" s="192"/>
      <c r="I12" s="37">
        <f t="shared" si="0"/>
        <v>0</v>
      </c>
      <c r="J12" s="38"/>
      <c r="K12" s="37">
        <f t="shared" si="1"/>
        <v>0</v>
      </c>
      <c r="L12" s="37">
        <f t="shared" si="2"/>
        <v>0</v>
      </c>
      <c r="M12"/>
      <c r="N12" s="6"/>
      <c r="O12" s="6"/>
    </row>
    <row r="13" spans="1:15" s="11" customFormat="1" ht="19.5" customHeight="1">
      <c r="A13" s="109">
        <v>6</v>
      </c>
      <c r="B13" s="179" t="s">
        <v>149</v>
      </c>
      <c r="C13" s="99"/>
      <c r="D13" s="99"/>
      <c r="E13" s="99"/>
      <c r="F13" s="109" t="s">
        <v>97</v>
      </c>
      <c r="G13" s="119">
        <v>10</v>
      </c>
      <c r="H13" s="192"/>
      <c r="I13" s="37">
        <f t="shared" si="0"/>
        <v>0</v>
      </c>
      <c r="J13" s="38"/>
      <c r="K13" s="37">
        <f t="shared" si="1"/>
        <v>0</v>
      </c>
      <c r="L13" s="37">
        <f t="shared" si="2"/>
        <v>0</v>
      </c>
      <c r="M13"/>
      <c r="N13" s="6"/>
      <c r="O13" s="6"/>
    </row>
    <row r="14" spans="1:15" s="11" customFormat="1" ht="19.5" customHeight="1">
      <c r="A14" s="109">
        <v>7</v>
      </c>
      <c r="B14" s="177" t="s">
        <v>150</v>
      </c>
      <c r="C14" s="139"/>
      <c r="D14" s="139"/>
      <c r="E14" s="139"/>
      <c r="F14" s="110" t="s">
        <v>144</v>
      </c>
      <c r="G14" s="118">
        <v>1100</v>
      </c>
      <c r="H14" s="192"/>
      <c r="I14" s="37">
        <f t="shared" si="0"/>
        <v>0</v>
      </c>
      <c r="J14" s="38"/>
      <c r="K14" s="37">
        <f t="shared" si="1"/>
        <v>0</v>
      </c>
      <c r="L14" s="37">
        <f t="shared" si="2"/>
        <v>0</v>
      </c>
      <c r="M14"/>
      <c r="N14" s="6"/>
      <c r="O14" s="6"/>
    </row>
    <row r="15" spans="1:15" s="11" customFormat="1" ht="28.5" customHeight="1">
      <c r="A15" s="109">
        <v>8</v>
      </c>
      <c r="B15" s="181" t="s">
        <v>49</v>
      </c>
      <c r="C15" s="99"/>
      <c r="D15" s="99"/>
      <c r="E15" s="99"/>
      <c r="F15" s="109" t="s">
        <v>97</v>
      </c>
      <c r="G15" s="119">
        <v>10</v>
      </c>
      <c r="H15" s="192"/>
      <c r="I15" s="37">
        <f t="shared" si="0"/>
        <v>0</v>
      </c>
      <c r="J15" s="38"/>
      <c r="K15" s="37">
        <f t="shared" si="1"/>
        <v>0</v>
      </c>
      <c r="L15" s="37">
        <f t="shared" si="2"/>
        <v>0</v>
      </c>
      <c r="M15"/>
      <c r="N15" s="6"/>
      <c r="O15" s="6"/>
    </row>
    <row r="16" spans="1:15" s="11" customFormat="1" ht="19.5" customHeight="1">
      <c r="A16" s="109">
        <v>9</v>
      </c>
      <c r="B16" s="178" t="s">
        <v>85</v>
      </c>
      <c r="C16" s="99"/>
      <c r="D16" s="99"/>
      <c r="E16" s="99"/>
      <c r="F16" s="109" t="s">
        <v>97</v>
      </c>
      <c r="G16" s="119">
        <v>6500</v>
      </c>
      <c r="H16" s="192"/>
      <c r="I16" s="37">
        <f t="shared" si="0"/>
        <v>0</v>
      </c>
      <c r="J16" s="38"/>
      <c r="K16" s="37">
        <f t="shared" si="1"/>
        <v>0</v>
      </c>
      <c r="L16" s="37">
        <f t="shared" si="2"/>
        <v>0</v>
      </c>
      <c r="M16"/>
      <c r="N16" s="6"/>
      <c r="O16" s="6"/>
    </row>
    <row r="17" spans="1:15" s="11" customFormat="1" ht="27.75" customHeight="1">
      <c r="A17" s="109">
        <v>10</v>
      </c>
      <c r="B17" s="182" t="s">
        <v>50</v>
      </c>
      <c r="C17" s="99"/>
      <c r="D17" s="99"/>
      <c r="E17" s="99"/>
      <c r="F17" s="109" t="s">
        <v>97</v>
      </c>
      <c r="G17" s="119">
        <v>10</v>
      </c>
      <c r="H17" s="192"/>
      <c r="I17" s="37">
        <f>(G17*H17)</f>
        <v>0</v>
      </c>
      <c r="J17" s="38"/>
      <c r="K17" s="37">
        <f>(I17*J17)</f>
        <v>0</v>
      </c>
      <c r="L17" s="37">
        <f>(I17+K17)</f>
        <v>0</v>
      </c>
      <c r="M17"/>
      <c r="N17" s="6"/>
      <c r="O17" s="6"/>
    </row>
    <row r="18" spans="1:15" s="11" customFormat="1" ht="19.5" customHeight="1">
      <c r="A18" s="109">
        <v>11</v>
      </c>
      <c r="B18" s="179" t="s">
        <v>151</v>
      </c>
      <c r="C18" s="99"/>
      <c r="D18" s="99"/>
      <c r="E18" s="99"/>
      <c r="F18" s="109" t="s">
        <v>97</v>
      </c>
      <c r="G18" s="119">
        <v>36000</v>
      </c>
      <c r="H18" s="192"/>
      <c r="I18" s="37">
        <f t="shared" si="0"/>
        <v>0</v>
      </c>
      <c r="J18" s="38"/>
      <c r="K18" s="37">
        <f t="shared" si="1"/>
        <v>0</v>
      </c>
      <c r="L18" s="37">
        <f t="shared" si="2"/>
        <v>0</v>
      </c>
      <c r="M18"/>
      <c r="N18" s="6"/>
      <c r="O18" s="6"/>
    </row>
    <row r="19" spans="1:15" s="11" customFormat="1" ht="19.5" customHeight="1">
      <c r="A19" s="109">
        <v>12</v>
      </c>
      <c r="B19" s="180" t="s">
        <v>152</v>
      </c>
      <c r="C19" s="100"/>
      <c r="D19" s="100"/>
      <c r="E19" s="100"/>
      <c r="F19" s="109" t="s">
        <v>97</v>
      </c>
      <c r="G19" s="119">
        <v>1200</v>
      </c>
      <c r="H19" s="192"/>
      <c r="I19" s="37">
        <f t="shared" si="0"/>
        <v>0</v>
      </c>
      <c r="J19" s="38"/>
      <c r="K19" s="37">
        <f t="shared" si="1"/>
        <v>0</v>
      </c>
      <c r="L19" s="37">
        <f t="shared" si="2"/>
        <v>0</v>
      </c>
      <c r="M19"/>
      <c r="N19" s="6"/>
      <c r="O19" s="6"/>
    </row>
    <row r="20" spans="1:15" s="11" customFormat="1" ht="19.5" customHeight="1">
      <c r="A20" s="109">
        <v>13</v>
      </c>
      <c r="B20" s="188" t="s">
        <v>153</v>
      </c>
      <c r="C20" s="106"/>
      <c r="D20" s="106"/>
      <c r="E20" s="106"/>
      <c r="F20" s="110" t="s">
        <v>97</v>
      </c>
      <c r="G20" s="118">
        <v>2000</v>
      </c>
      <c r="H20" s="193"/>
      <c r="I20" s="37">
        <f t="shared" si="0"/>
        <v>0</v>
      </c>
      <c r="J20" s="38"/>
      <c r="K20" s="37">
        <f t="shared" si="1"/>
        <v>0</v>
      </c>
      <c r="L20" s="37">
        <f t="shared" si="2"/>
        <v>0</v>
      </c>
      <c r="M20"/>
      <c r="N20" s="6"/>
      <c r="O20" s="6"/>
    </row>
    <row r="21" spans="1:15" s="11" customFormat="1" ht="28.5" customHeight="1">
      <c r="A21" s="109">
        <v>14</v>
      </c>
      <c r="B21" s="180" t="s">
        <v>154</v>
      </c>
      <c r="C21" s="100"/>
      <c r="D21" s="100"/>
      <c r="E21" s="100"/>
      <c r="F21" s="109" t="s">
        <v>97</v>
      </c>
      <c r="G21" s="119">
        <v>1000</v>
      </c>
      <c r="H21" s="192"/>
      <c r="I21" s="37">
        <f t="shared" si="0"/>
        <v>0</v>
      </c>
      <c r="J21" s="38"/>
      <c r="K21" s="37">
        <f t="shared" si="1"/>
        <v>0</v>
      </c>
      <c r="L21" s="37">
        <f t="shared" si="2"/>
        <v>0</v>
      </c>
      <c r="M21"/>
      <c r="N21" s="6"/>
      <c r="O21" s="6"/>
    </row>
    <row r="22" spans="1:15" s="11" customFormat="1" ht="27.75" customHeight="1">
      <c r="A22" s="109">
        <v>15</v>
      </c>
      <c r="B22" s="180" t="s">
        <v>155</v>
      </c>
      <c r="C22" s="100"/>
      <c r="D22" s="100"/>
      <c r="E22" s="100"/>
      <c r="F22" s="109" t="s">
        <v>97</v>
      </c>
      <c r="G22" s="119">
        <v>5000</v>
      </c>
      <c r="H22" s="192"/>
      <c r="I22" s="37">
        <f t="shared" si="0"/>
        <v>0</v>
      </c>
      <c r="J22" s="38"/>
      <c r="K22" s="37">
        <f t="shared" si="1"/>
        <v>0</v>
      </c>
      <c r="L22" s="37">
        <f t="shared" si="2"/>
        <v>0</v>
      </c>
      <c r="M22"/>
      <c r="N22" s="6"/>
      <c r="O22" s="6"/>
    </row>
    <row r="23" spans="1:15" s="11" customFormat="1" ht="19.5" customHeight="1">
      <c r="A23" s="109">
        <v>16</v>
      </c>
      <c r="B23" s="188" t="s">
        <v>174</v>
      </c>
      <c r="C23" s="100"/>
      <c r="D23" s="100"/>
      <c r="E23" s="100"/>
      <c r="F23" s="109" t="s">
        <v>97</v>
      </c>
      <c r="G23" s="119">
        <v>4500</v>
      </c>
      <c r="H23" s="192"/>
      <c r="I23" s="37">
        <f t="shared" si="0"/>
        <v>0</v>
      </c>
      <c r="J23" s="38"/>
      <c r="K23" s="37">
        <f t="shared" si="1"/>
        <v>0</v>
      </c>
      <c r="L23" s="37">
        <f t="shared" si="2"/>
        <v>0</v>
      </c>
      <c r="M23"/>
      <c r="N23" s="6"/>
      <c r="O23" s="6"/>
    </row>
    <row r="24" spans="1:15" s="11" customFormat="1" ht="27.75" customHeight="1">
      <c r="A24" s="109">
        <v>17</v>
      </c>
      <c r="B24" s="188" t="s">
        <v>12</v>
      </c>
      <c r="C24" s="100"/>
      <c r="D24" s="100"/>
      <c r="E24" s="100"/>
      <c r="F24" s="109" t="s">
        <v>144</v>
      </c>
      <c r="G24" s="119">
        <v>10</v>
      </c>
      <c r="H24" s="192"/>
      <c r="I24" s="37">
        <f t="shared" si="0"/>
        <v>0</v>
      </c>
      <c r="J24" s="38"/>
      <c r="K24" s="37">
        <f t="shared" si="1"/>
        <v>0</v>
      </c>
      <c r="L24" s="37">
        <f t="shared" si="2"/>
        <v>0</v>
      </c>
      <c r="M24"/>
      <c r="N24" s="6"/>
      <c r="O24" s="6"/>
    </row>
    <row r="25" spans="1:15" s="11" customFormat="1" ht="19.5" customHeight="1">
      <c r="A25" s="109">
        <v>18</v>
      </c>
      <c r="B25" s="188" t="s">
        <v>175</v>
      </c>
      <c r="C25" s="100"/>
      <c r="D25" s="100"/>
      <c r="E25" s="100"/>
      <c r="F25" s="109" t="s">
        <v>97</v>
      </c>
      <c r="G25" s="119">
        <v>1000</v>
      </c>
      <c r="H25" s="192"/>
      <c r="I25" s="37">
        <f t="shared" si="0"/>
        <v>0</v>
      </c>
      <c r="J25" s="38"/>
      <c r="K25" s="37">
        <f t="shared" si="1"/>
        <v>0</v>
      </c>
      <c r="L25" s="37">
        <f t="shared" si="2"/>
        <v>0</v>
      </c>
      <c r="M25"/>
      <c r="N25" s="6"/>
      <c r="O25" s="6"/>
    </row>
    <row r="26" spans="1:15" s="11" customFormat="1" ht="28.5" customHeight="1">
      <c r="A26" s="109">
        <v>19</v>
      </c>
      <c r="B26" s="181" t="s">
        <v>75</v>
      </c>
      <c r="C26" s="100"/>
      <c r="D26" s="100"/>
      <c r="E26" s="100"/>
      <c r="F26" s="109" t="s">
        <v>97</v>
      </c>
      <c r="G26" s="119">
        <v>3000</v>
      </c>
      <c r="H26" s="192"/>
      <c r="I26" s="37">
        <f t="shared" si="0"/>
        <v>0</v>
      </c>
      <c r="J26" s="38"/>
      <c r="K26" s="37">
        <f t="shared" si="1"/>
        <v>0</v>
      </c>
      <c r="L26" s="37">
        <f t="shared" si="2"/>
        <v>0</v>
      </c>
      <c r="M26"/>
      <c r="N26" s="6"/>
      <c r="O26" s="6"/>
    </row>
    <row r="27" spans="1:15" s="11" customFormat="1" ht="27" customHeight="1">
      <c r="A27" s="109">
        <v>20</v>
      </c>
      <c r="B27" s="182" t="s">
        <v>76</v>
      </c>
      <c r="C27" s="106"/>
      <c r="D27" s="106"/>
      <c r="E27" s="106"/>
      <c r="F27" s="110" t="s">
        <v>97</v>
      </c>
      <c r="G27" s="118">
        <v>10000</v>
      </c>
      <c r="H27" s="192"/>
      <c r="I27" s="37">
        <f t="shared" si="0"/>
        <v>0</v>
      </c>
      <c r="J27" s="38"/>
      <c r="K27" s="37">
        <f t="shared" si="1"/>
        <v>0</v>
      </c>
      <c r="L27" s="37">
        <f t="shared" si="2"/>
        <v>0</v>
      </c>
      <c r="M27"/>
      <c r="N27" s="6"/>
      <c r="O27" s="6"/>
    </row>
    <row r="28" spans="1:15" s="11" customFormat="1" ht="32.25" customHeight="1">
      <c r="A28" s="109">
        <v>21</v>
      </c>
      <c r="B28" s="182" t="s">
        <v>77</v>
      </c>
      <c r="C28" s="106"/>
      <c r="D28" s="106"/>
      <c r="E28" s="106"/>
      <c r="F28" s="110" t="s">
        <v>97</v>
      </c>
      <c r="G28" s="118">
        <v>600</v>
      </c>
      <c r="H28" s="192"/>
      <c r="I28" s="37">
        <f t="shared" si="0"/>
        <v>0</v>
      </c>
      <c r="J28" s="38"/>
      <c r="K28" s="37">
        <f t="shared" si="1"/>
        <v>0</v>
      </c>
      <c r="L28" s="37">
        <f t="shared" si="2"/>
        <v>0</v>
      </c>
      <c r="M28"/>
      <c r="N28" s="6"/>
      <c r="O28" s="6"/>
    </row>
    <row r="29" spans="1:15" s="11" customFormat="1" ht="19.5" customHeight="1">
      <c r="A29" s="109">
        <v>22</v>
      </c>
      <c r="B29" s="180" t="s">
        <v>156</v>
      </c>
      <c r="C29" s="100"/>
      <c r="D29" s="100"/>
      <c r="E29" s="100"/>
      <c r="F29" s="109" t="s">
        <v>97</v>
      </c>
      <c r="G29" s="119">
        <v>20</v>
      </c>
      <c r="H29" s="192"/>
      <c r="I29" s="37">
        <f t="shared" si="0"/>
        <v>0</v>
      </c>
      <c r="J29" s="38"/>
      <c r="K29" s="37">
        <f t="shared" si="1"/>
        <v>0</v>
      </c>
      <c r="L29" s="37">
        <f t="shared" si="2"/>
        <v>0</v>
      </c>
      <c r="M29"/>
      <c r="N29" s="6"/>
      <c r="O29" s="6"/>
    </row>
    <row r="30" spans="1:15" s="11" customFormat="1" ht="54" customHeight="1">
      <c r="A30" s="109">
        <v>23</v>
      </c>
      <c r="B30" s="188" t="s">
        <v>173</v>
      </c>
      <c r="C30" s="100"/>
      <c r="D30" s="100"/>
      <c r="E30" s="100"/>
      <c r="F30" s="109" t="s">
        <v>97</v>
      </c>
      <c r="G30" s="119">
        <v>100</v>
      </c>
      <c r="H30" s="192"/>
      <c r="I30" s="37">
        <f t="shared" si="0"/>
        <v>0</v>
      </c>
      <c r="J30" s="38"/>
      <c r="K30" s="37">
        <f t="shared" si="1"/>
        <v>0</v>
      </c>
      <c r="L30" s="37">
        <f t="shared" si="2"/>
        <v>0</v>
      </c>
      <c r="M30"/>
      <c r="N30" s="6"/>
      <c r="O30" s="6"/>
    </row>
    <row r="31" spans="1:15" s="11" customFormat="1" ht="21" customHeight="1">
      <c r="A31" s="109">
        <v>24</v>
      </c>
      <c r="B31" s="180" t="s">
        <v>157</v>
      </c>
      <c r="C31" s="100"/>
      <c r="D31" s="100"/>
      <c r="E31" s="100"/>
      <c r="F31" s="109" t="s">
        <v>97</v>
      </c>
      <c r="G31" s="119">
        <v>10</v>
      </c>
      <c r="H31" s="192"/>
      <c r="I31" s="37">
        <f t="shared" si="0"/>
        <v>0</v>
      </c>
      <c r="J31" s="38"/>
      <c r="K31" s="37">
        <f t="shared" si="1"/>
        <v>0</v>
      </c>
      <c r="L31" s="37">
        <f t="shared" si="2"/>
        <v>0</v>
      </c>
      <c r="M31"/>
      <c r="N31" s="6"/>
      <c r="O31" s="6"/>
    </row>
    <row r="32" spans="1:15" s="11" customFormat="1" ht="29.25" customHeight="1">
      <c r="A32" s="109">
        <v>25</v>
      </c>
      <c r="B32" s="190" t="s">
        <v>172</v>
      </c>
      <c r="C32" s="93"/>
      <c r="D32" s="93"/>
      <c r="E32" s="93"/>
      <c r="F32" s="91" t="s">
        <v>97</v>
      </c>
      <c r="G32" s="117">
        <v>100</v>
      </c>
      <c r="H32" s="192"/>
      <c r="I32" s="37">
        <f t="shared" si="0"/>
        <v>0</v>
      </c>
      <c r="J32" s="38"/>
      <c r="K32" s="37">
        <f t="shared" si="1"/>
        <v>0</v>
      </c>
      <c r="L32" s="37">
        <f t="shared" si="2"/>
        <v>0</v>
      </c>
      <c r="M32"/>
      <c r="N32" s="6"/>
      <c r="O32" s="6"/>
    </row>
    <row r="33" spans="1:15" s="11" customFormat="1" ht="19.5" customHeight="1">
      <c r="A33" s="109">
        <v>26</v>
      </c>
      <c r="B33" s="179" t="s">
        <v>158</v>
      </c>
      <c r="C33" s="99"/>
      <c r="D33" s="99"/>
      <c r="E33" s="99"/>
      <c r="F33" s="109" t="s">
        <v>144</v>
      </c>
      <c r="G33" s="119">
        <v>170</v>
      </c>
      <c r="H33" s="192"/>
      <c r="I33" s="37">
        <f t="shared" si="0"/>
        <v>0</v>
      </c>
      <c r="J33" s="38"/>
      <c r="K33" s="37">
        <f t="shared" si="1"/>
        <v>0</v>
      </c>
      <c r="L33" s="37">
        <f t="shared" si="2"/>
        <v>0</v>
      </c>
      <c r="M33"/>
      <c r="N33" s="6"/>
      <c r="O33" s="6"/>
    </row>
    <row r="34" spans="1:15" s="11" customFormat="1" ht="15.75" customHeight="1">
      <c r="A34" s="109">
        <v>27</v>
      </c>
      <c r="B34" s="191" t="s">
        <v>13</v>
      </c>
      <c r="C34" s="108"/>
      <c r="D34" s="108"/>
      <c r="E34" s="108"/>
      <c r="F34" s="91" t="s">
        <v>97</v>
      </c>
      <c r="G34" s="117">
        <v>600</v>
      </c>
      <c r="H34" s="192"/>
      <c r="I34" s="37">
        <f t="shared" si="0"/>
        <v>0</v>
      </c>
      <c r="J34" s="38"/>
      <c r="K34" s="37">
        <f t="shared" si="1"/>
        <v>0</v>
      </c>
      <c r="L34" s="37">
        <f t="shared" si="2"/>
        <v>0</v>
      </c>
      <c r="M34"/>
      <c r="N34" s="6"/>
      <c r="O34" s="6"/>
    </row>
    <row r="35" spans="1:15" s="11" customFormat="1" ht="43.5" customHeight="1">
      <c r="A35" s="109">
        <v>28</v>
      </c>
      <c r="B35" s="188" t="s">
        <v>39</v>
      </c>
      <c r="C35" s="100"/>
      <c r="D35" s="100"/>
      <c r="E35" s="100"/>
      <c r="F35" s="109" t="s">
        <v>97</v>
      </c>
      <c r="G35" s="119">
        <v>50</v>
      </c>
      <c r="H35" s="192"/>
      <c r="I35" s="37">
        <f t="shared" si="0"/>
        <v>0</v>
      </c>
      <c r="J35" s="38"/>
      <c r="K35" s="37">
        <f t="shared" si="1"/>
        <v>0</v>
      </c>
      <c r="L35" s="37">
        <f t="shared" si="2"/>
        <v>0</v>
      </c>
      <c r="M35"/>
      <c r="N35" s="6"/>
      <c r="O35" s="6"/>
    </row>
    <row r="36" spans="1:15" s="11" customFormat="1" ht="54.75" customHeight="1">
      <c r="A36" s="109">
        <v>29</v>
      </c>
      <c r="B36" s="189" t="s">
        <v>41</v>
      </c>
      <c r="C36" s="100"/>
      <c r="D36" s="100"/>
      <c r="E36" s="100"/>
      <c r="F36" s="109" t="s">
        <v>97</v>
      </c>
      <c r="G36" s="119">
        <v>1500</v>
      </c>
      <c r="H36" s="192"/>
      <c r="I36" s="37">
        <f t="shared" si="0"/>
        <v>0</v>
      </c>
      <c r="J36" s="38"/>
      <c r="K36" s="37">
        <f t="shared" si="1"/>
        <v>0</v>
      </c>
      <c r="L36" s="37">
        <f t="shared" si="2"/>
        <v>0</v>
      </c>
      <c r="M36"/>
      <c r="N36" s="6"/>
      <c r="O36" s="6"/>
    </row>
    <row r="37" spans="1:15" s="90" customFormat="1" ht="54" customHeight="1">
      <c r="A37" s="110">
        <v>30</v>
      </c>
      <c r="B37" s="189" t="s">
        <v>40</v>
      </c>
      <c r="C37" s="106"/>
      <c r="D37" s="106"/>
      <c r="E37" s="106"/>
      <c r="F37" s="110" t="s">
        <v>97</v>
      </c>
      <c r="G37" s="118">
        <v>600</v>
      </c>
      <c r="H37" s="193"/>
      <c r="I37" s="120">
        <f>(G37*H37)</f>
        <v>0</v>
      </c>
      <c r="J37" s="38"/>
      <c r="K37" s="120">
        <f>(I37*J37)</f>
        <v>0</v>
      </c>
      <c r="L37" s="120">
        <f>(I37+K37)</f>
        <v>0</v>
      </c>
      <c r="M37"/>
      <c r="N37" s="6"/>
      <c r="O37" s="6"/>
    </row>
    <row r="38" spans="1:15" s="11" customFormat="1" ht="15.75" customHeight="1">
      <c r="A38" s="109">
        <v>31</v>
      </c>
      <c r="B38" s="180" t="s">
        <v>159</v>
      </c>
      <c r="C38" s="100"/>
      <c r="D38" s="100"/>
      <c r="E38" s="100"/>
      <c r="F38" s="109" t="s">
        <v>97</v>
      </c>
      <c r="G38" s="119">
        <v>500</v>
      </c>
      <c r="H38" s="192"/>
      <c r="I38" s="37">
        <f t="shared" si="0"/>
        <v>0</v>
      </c>
      <c r="J38" s="38"/>
      <c r="K38" s="37">
        <f t="shared" si="1"/>
        <v>0</v>
      </c>
      <c r="L38" s="37">
        <f t="shared" si="2"/>
        <v>0</v>
      </c>
      <c r="M38"/>
      <c r="N38" s="6"/>
      <c r="O38" s="6"/>
    </row>
    <row r="39" spans="1:15" s="11" customFormat="1" ht="25.5" customHeight="1">
      <c r="A39" s="109">
        <v>32</v>
      </c>
      <c r="B39" s="181" t="s">
        <v>47</v>
      </c>
      <c r="C39" s="100"/>
      <c r="D39" s="100"/>
      <c r="E39" s="100"/>
      <c r="F39" s="109" t="s">
        <v>97</v>
      </c>
      <c r="G39" s="119">
        <v>1800</v>
      </c>
      <c r="H39" s="192"/>
      <c r="I39" s="37">
        <f t="shared" si="0"/>
        <v>0</v>
      </c>
      <c r="J39" s="38"/>
      <c r="K39" s="37">
        <f t="shared" si="1"/>
        <v>0</v>
      </c>
      <c r="L39" s="37">
        <f t="shared" si="2"/>
        <v>0</v>
      </c>
      <c r="M39"/>
      <c r="N39" s="6"/>
      <c r="O39" s="6"/>
    </row>
    <row r="40" spans="1:15" s="11" customFormat="1" ht="28.5" customHeight="1">
      <c r="A40" s="109">
        <v>33</v>
      </c>
      <c r="B40" s="182" t="s">
        <v>48</v>
      </c>
      <c r="C40" s="100"/>
      <c r="D40" s="100"/>
      <c r="E40" s="100"/>
      <c r="F40" s="109" t="s">
        <v>97</v>
      </c>
      <c r="G40" s="119">
        <v>100</v>
      </c>
      <c r="H40" s="192"/>
      <c r="I40" s="37">
        <f t="shared" si="0"/>
        <v>0</v>
      </c>
      <c r="J40" s="38"/>
      <c r="K40" s="37">
        <f t="shared" si="1"/>
        <v>0</v>
      </c>
      <c r="L40" s="37">
        <f t="shared" si="2"/>
        <v>0</v>
      </c>
      <c r="M40"/>
      <c r="N40" s="6"/>
      <c r="O40" s="6"/>
    </row>
    <row r="41" spans="1:15" s="11" customFormat="1" ht="19.5" customHeight="1">
      <c r="A41" s="109">
        <v>34</v>
      </c>
      <c r="B41" s="181" t="s">
        <v>14</v>
      </c>
      <c r="C41" s="100"/>
      <c r="D41" s="100"/>
      <c r="E41" s="100"/>
      <c r="F41" s="122" t="s">
        <v>97</v>
      </c>
      <c r="G41" s="119">
        <v>650</v>
      </c>
      <c r="H41" s="192"/>
      <c r="I41" s="32">
        <f t="shared" si="0"/>
        <v>0</v>
      </c>
      <c r="J41" s="38"/>
      <c r="K41" s="37">
        <f t="shared" si="1"/>
        <v>0</v>
      </c>
      <c r="L41" s="32">
        <f t="shared" si="2"/>
        <v>0</v>
      </c>
      <c r="M41"/>
      <c r="N41" s="6"/>
      <c r="O41" s="6"/>
    </row>
    <row r="42" spans="1:15" ht="24.75" customHeight="1">
      <c r="A42" s="233" t="s">
        <v>15</v>
      </c>
      <c r="B42" s="234"/>
      <c r="C42" s="234"/>
      <c r="D42" s="234"/>
      <c r="E42" s="234"/>
      <c r="F42" s="234"/>
      <c r="G42" s="234"/>
      <c r="H42" s="234"/>
      <c r="I42" s="29">
        <f>SUM(I8:I41)</f>
        <v>0</v>
      </c>
      <c r="J42" s="48" t="s">
        <v>92</v>
      </c>
      <c r="K42" s="48"/>
      <c r="L42" s="29">
        <f>SUM(L8:L41)</f>
        <v>0</v>
      </c>
      <c r="N42" s="6"/>
      <c r="O42" s="6"/>
    </row>
    <row r="43" spans="1:12" ht="12.75">
      <c r="A43" s="49"/>
      <c r="B43" s="49"/>
      <c r="C43" s="49"/>
      <c r="D43" s="49"/>
      <c r="E43" s="49"/>
      <c r="F43" s="49"/>
      <c r="G43" s="49"/>
      <c r="H43" s="49"/>
      <c r="I43" s="50" t="s">
        <v>92</v>
      </c>
      <c r="J43" s="49"/>
      <c r="K43" s="49"/>
      <c r="L43" s="51" t="s">
        <v>92</v>
      </c>
    </row>
    <row r="44" spans="1:12" ht="12.75">
      <c r="A44" s="250" t="s">
        <v>60</v>
      </c>
      <c r="B44" s="261"/>
      <c r="C44" s="261"/>
      <c r="D44" s="261"/>
      <c r="E44" s="261"/>
      <c r="F44" s="261"/>
      <c r="G44" s="261"/>
      <c r="H44" s="261"/>
      <c r="I44" s="261"/>
      <c r="J44" s="261"/>
      <c r="K44" s="261"/>
      <c r="L44" s="261"/>
    </row>
    <row r="45" spans="1:12" ht="130.5" customHeight="1">
      <c r="A45" s="261"/>
      <c r="B45" s="261"/>
      <c r="C45" s="261"/>
      <c r="D45" s="261"/>
      <c r="E45" s="261"/>
      <c r="F45" s="261"/>
      <c r="G45" s="261"/>
      <c r="H45" s="261"/>
      <c r="I45" s="261"/>
      <c r="J45" s="261"/>
      <c r="K45" s="261"/>
      <c r="L45" s="261"/>
    </row>
    <row r="46" spans="1:12" ht="13.5" customHeight="1">
      <c r="A46" s="66"/>
      <c r="B46" s="66"/>
      <c r="C46" s="66"/>
      <c r="D46" s="66"/>
      <c r="E46" s="66"/>
      <c r="F46" s="66"/>
      <c r="G46" s="66"/>
      <c r="H46" s="66"/>
      <c r="I46" s="66"/>
      <c r="J46" s="66"/>
      <c r="K46" s="66"/>
      <c r="L46" s="66"/>
    </row>
    <row r="47" spans="1:12" ht="27.75" customHeight="1">
      <c r="A47" s="254" t="s">
        <v>7</v>
      </c>
      <c r="B47" s="263"/>
      <c r="C47" s="263"/>
      <c r="D47" s="263"/>
      <c r="E47" s="263"/>
      <c r="F47" s="263"/>
      <c r="G47" s="263"/>
      <c r="H47" s="263"/>
      <c r="I47" s="263"/>
      <c r="J47" s="263"/>
      <c r="K47" s="263"/>
      <c r="L47" s="263"/>
    </row>
    <row r="48" spans="1:12" ht="12.75">
      <c r="A48" s="262" t="s">
        <v>92</v>
      </c>
      <c r="B48" s="262"/>
      <c r="C48" s="262"/>
      <c r="D48" s="262"/>
      <c r="E48" s="262"/>
      <c r="F48" s="262"/>
      <c r="G48" s="262"/>
      <c r="H48" s="262"/>
      <c r="I48" s="262"/>
      <c r="J48" s="262"/>
      <c r="K48" s="262"/>
      <c r="L48" s="262"/>
    </row>
    <row r="49" spans="2:12" ht="12.75">
      <c r="B49" s="238" t="s">
        <v>6</v>
      </c>
      <c r="C49" s="238"/>
      <c r="D49" s="63"/>
      <c r="E49" s="63"/>
      <c r="F49" s="63"/>
      <c r="G49" s="63"/>
      <c r="H49" s="63"/>
      <c r="I49" s="64"/>
      <c r="J49" s="63" t="s">
        <v>92</v>
      </c>
      <c r="K49" s="63"/>
      <c r="L49" s="64"/>
    </row>
    <row r="50" spans="2:12" ht="53.25" customHeight="1">
      <c r="B50" s="239" t="s">
        <v>56</v>
      </c>
      <c r="C50" s="238"/>
      <c r="D50" s="238"/>
      <c r="E50" s="238"/>
      <c r="F50" s="238"/>
      <c r="G50" s="238"/>
      <c r="H50" s="238"/>
      <c r="I50" s="238"/>
      <c r="J50" s="238"/>
      <c r="K50" s="238"/>
      <c r="L50" s="238"/>
    </row>
    <row r="51" ht="12.75">
      <c r="I51" s="6" t="s">
        <v>92</v>
      </c>
    </row>
    <row r="54" spans="5:12" ht="12.75">
      <c r="E54" s="227" t="s">
        <v>19</v>
      </c>
      <c r="F54" s="227"/>
      <c r="G54" s="227"/>
      <c r="H54" s="227"/>
      <c r="I54" s="227"/>
      <c r="J54" s="227"/>
      <c r="K54" s="227"/>
      <c r="L54" s="227"/>
    </row>
    <row r="55" spans="5:12" ht="12.75">
      <c r="E55" s="227"/>
      <c r="F55" s="227"/>
      <c r="G55" s="227"/>
      <c r="H55" s="227"/>
      <c r="I55" s="227"/>
      <c r="J55" s="227"/>
      <c r="K55" s="227"/>
      <c r="L55" s="227"/>
    </row>
    <row r="56" spans="5:12" ht="12.75">
      <c r="E56" s="227"/>
      <c r="F56" s="227"/>
      <c r="G56" s="227"/>
      <c r="H56" s="227"/>
      <c r="I56" s="227"/>
      <c r="J56" s="227"/>
      <c r="K56" s="227"/>
      <c r="L56" s="227"/>
    </row>
    <row r="57" spans="5:12" ht="12.75">
      <c r="E57" s="227"/>
      <c r="F57" s="227"/>
      <c r="G57" s="227"/>
      <c r="H57" s="227"/>
      <c r="I57" s="227"/>
      <c r="J57" s="227"/>
      <c r="K57" s="227"/>
      <c r="L57" s="227"/>
    </row>
  </sheetData>
  <sheetProtection/>
  <mergeCells count="9">
    <mergeCell ref="E54:L57"/>
    <mergeCell ref="K1:L1"/>
    <mergeCell ref="B49:C49"/>
    <mergeCell ref="B50:L50"/>
    <mergeCell ref="C2:G2"/>
    <mergeCell ref="A42:H42"/>
    <mergeCell ref="A44:L45"/>
    <mergeCell ref="A48:L48"/>
    <mergeCell ref="A47:L47"/>
  </mergeCells>
  <printOptions/>
  <pageMargins left="0.19" right="0.29" top="0.984251968503937" bottom="0.62"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34"/>
  <sheetViews>
    <sheetView workbookViewId="0" topLeftCell="A1">
      <selection activeCell="K1" sqref="K1:L1"/>
    </sheetView>
  </sheetViews>
  <sheetFormatPr defaultColWidth="9.00390625" defaultRowHeight="12.75"/>
  <cols>
    <col min="1" max="1" width="4.125" style="0" customWidth="1"/>
    <col min="2" max="2" width="33.75390625" style="0" customWidth="1"/>
    <col min="3" max="3" width="10.125" style="0" customWidth="1"/>
    <col min="4" max="5" width="11.625" style="0" customWidth="1"/>
    <col min="6" max="6" width="5.25390625" style="0" customWidth="1"/>
    <col min="7" max="7" width="6.625" style="0" customWidth="1"/>
    <col min="8" max="8" width="11.25390625" style="0" customWidth="1"/>
    <col min="9" max="9" width="11.875" style="0" customWidth="1"/>
    <col min="10" max="10" width="6.25390625" style="0" customWidth="1"/>
    <col min="11" max="11" width="8.25390625" style="0" customWidth="1"/>
    <col min="12" max="12" width="12.25390625" style="0" customWidth="1"/>
    <col min="14" max="14" width="9.75390625" style="0" bestFit="1" customWidth="1"/>
    <col min="16" max="16" width="9.75390625" style="0" bestFit="1" customWidth="1"/>
  </cols>
  <sheetData>
    <row r="1" spans="1:13" s="31" customFormat="1" ht="12.75">
      <c r="A1" s="65" t="s">
        <v>162</v>
      </c>
      <c r="B1" s="65"/>
      <c r="C1" s="65"/>
      <c r="D1" s="65"/>
      <c r="E1" s="65"/>
      <c r="F1" s="65"/>
      <c r="G1" s="65"/>
      <c r="H1" s="65"/>
      <c r="I1" s="65"/>
      <c r="J1" s="65"/>
      <c r="K1" s="230" t="s">
        <v>177</v>
      </c>
      <c r="L1" s="230"/>
      <c r="M1" s="65"/>
    </row>
    <row r="2" spans="1:13" ht="12.75">
      <c r="A2" s="28"/>
      <c r="B2" s="28"/>
      <c r="C2" s="232" t="s">
        <v>92</v>
      </c>
      <c r="D2" s="232"/>
      <c r="E2" s="232"/>
      <c r="F2" s="232"/>
      <c r="G2" s="232"/>
      <c r="H2" s="28"/>
      <c r="I2" s="28"/>
      <c r="J2" s="28"/>
      <c r="K2" s="28"/>
      <c r="L2" s="28"/>
      <c r="M2" s="28"/>
    </row>
    <row r="3" spans="1:13" ht="12.75">
      <c r="A3" s="28"/>
      <c r="B3" s="266" t="s">
        <v>89</v>
      </c>
      <c r="C3" s="266"/>
      <c r="D3" s="266"/>
      <c r="E3" s="266"/>
      <c r="F3" s="266"/>
      <c r="G3" s="266"/>
      <c r="H3" s="266"/>
      <c r="I3" s="28"/>
      <c r="J3" s="28"/>
      <c r="K3" s="28"/>
      <c r="L3" s="28"/>
      <c r="M3" s="28"/>
    </row>
    <row r="4" spans="1:13" ht="12.75">
      <c r="A4" s="28"/>
      <c r="B4" s="159"/>
      <c r="C4" s="159"/>
      <c r="D4" s="159"/>
      <c r="E4" s="159"/>
      <c r="F4" s="159"/>
      <c r="G4" s="159"/>
      <c r="H4" s="159"/>
      <c r="I4" s="28"/>
      <c r="J4" s="28"/>
      <c r="K4" s="28"/>
      <c r="L4" s="28"/>
      <c r="M4" s="28"/>
    </row>
    <row r="5" spans="1:13" ht="12.75">
      <c r="A5" s="28"/>
      <c r="B5" s="160"/>
      <c r="C5" s="160"/>
      <c r="D5" s="160"/>
      <c r="E5" s="160"/>
      <c r="F5" s="28"/>
      <c r="G5" s="28"/>
      <c r="H5" s="28"/>
      <c r="I5" s="28"/>
      <c r="J5" s="28"/>
      <c r="K5" s="28"/>
      <c r="L5" s="28"/>
      <c r="M5" s="28"/>
    </row>
    <row r="6" spans="1:13" ht="63.75">
      <c r="A6" s="161" t="s">
        <v>135</v>
      </c>
      <c r="B6" s="162" t="s">
        <v>136</v>
      </c>
      <c r="C6" s="162" t="s">
        <v>130</v>
      </c>
      <c r="D6" s="82" t="s">
        <v>90</v>
      </c>
      <c r="E6" s="82" t="s">
        <v>91</v>
      </c>
      <c r="F6" s="162" t="s">
        <v>137</v>
      </c>
      <c r="G6" s="162" t="s">
        <v>94</v>
      </c>
      <c r="H6" s="162" t="s">
        <v>138</v>
      </c>
      <c r="I6" s="82" t="s">
        <v>79</v>
      </c>
      <c r="J6" s="162" t="s">
        <v>139</v>
      </c>
      <c r="K6" s="162" t="s">
        <v>103</v>
      </c>
      <c r="L6" s="82" t="s">
        <v>80</v>
      </c>
      <c r="M6" s="28"/>
    </row>
    <row r="7" spans="1:16" ht="12.75">
      <c r="A7" s="194"/>
      <c r="B7" s="195"/>
      <c r="C7" s="195"/>
      <c r="D7" s="195"/>
      <c r="E7" s="195"/>
      <c r="F7" s="195"/>
      <c r="G7" s="195" t="s">
        <v>98</v>
      </c>
      <c r="H7" s="195" t="s">
        <v>140</v>
      </c>
      <c r="I7" s="195" t="s">
        <v>99</v>
      </c>
      <c r="J7" s="195" t="s">
        <v>100</v>
      </c>
      <c r="K7" s="195" t="s">
        <v>101</v>
      </c>
      <c r="L7" s="195" t="s">
        <v>131</v>
      </c>
      <c r="M7" s="28"/>
      <c r="N7" s="65"/>
      <c r="O7" s="65"/>
      <c r="P7" s="65"/>
    </row>
    <row r="8" spans="1:16" s="22" customFormat="1" ht="33" customHeight="1">
      <c r="A8" s="163" t="s">
        <v>141</v>
      </c>
      <c r="B8" s="164" t="s">
        <v>62</v>
      </c>
      <c r="C8" s="165"/>
      <c r="D8" s="165"/>
      <c r="E8" s="165"/>
      <c r="F8" s="166" t="s">
        <v>142</v>
      </c>
      <c r="G8" s="167">
        <v>2600</v>
      </c>
      <c r="H8" s="168"/>
      <c r="I8" s="132">
        <f aca="true" t="shared" si="0" ref="I8:I14">(G8*H8)</f>
        <v>0</v>
      </c>
      <c r="J8" s="169"/>
      <c r="K8" s="132">
        <f aca="true" t="shared" si="1" ref="K8:K14">(I8*J8)</f>
        <v>0</v>
      </c>
      <c r="L8" s="132">
        <f aca="true" t="shared" si="2" ref="L8:L14">(I8+K8)</f>
        <v>0</v>
      </c>
      <c r="M8" s="170"/>
      <c r="N8" s="67"/>
      <c r="O8" s="67"/>
      <c r="P8" s="67"/>
    </row>
    <row r="9" spans="1:16" ht="29.25" customHeight="1">
      <c r="A9" s="171" t="s">
        <v>111</v>
      </c>
      <c r="B9" s="164" t="s">
        <v>55</v>
      </c>
      <c r="C9" s="165"/>
      <c r="D9" s="165"/>
      <c r="E9" s="165"/>
      <c r="F9" s="172" t="s">
        <v>142</v>
      </c>
      <c r="G9" s="173">
        <v>10</v>
      </c>
      <c r="H9" s="174"/>
      <c r="I9" s="120">
        <f t="shared" si="0"/>
        <v>0</v>
      </c>
      <c r="J9" s="169"/>
      <c r="K9" s="120">
        <f t="shared" si="1"/>
        <v>0</v>
      </c>
      <c r="L9" s="120">
        <f t="shared" si="2"/>
        <v>0</v>
      </c>
      <c r="M9" s="28"/>
      <c r="N9" s="67"/>
      <c r="O9" s="67"/>
      <c r="P9" s="67"/>
    </row>
    <row r="10" spans="1:16" ht="30.75" customHeight="1">
      <c r="A10" s="171" t="s">
        <v>143</v>
      </c>
      <c r="B10" s="116" t="s">
        <v>54</v>
      </c>
      <c r="C10" s="175"/>
      <c r="D10" s="175"/>
      <c r="E10" s="175"/>
      <c r="F10" s="172" t="s">
        <v>142</v>
      </c>
      <c r="G10" s="173">
        <v>400</v>
      </c>
      <c r="H10" s="174"/>
      <c r="I10" s="120">
        <f t="shared" si="0"/>
        <v>0</v>
      </c>
      <c r="J10" s="169"/>
      <c r="K10" s="120">
        <f t="shared" si="1"/>
        <v>0</v>
      </c>
      <c r="L10" s="120">
        <f t="shared" si="2"/>
        <v>0</v>
      </c>
      <c r="M10" s="28"/>
      <c r="N10" s="67"/>
      <c r="O10" s="67"/>
      <c r="P10" s="67"/>
    </row>
    <row r="11" spans="1:16" ht="27.75" customHeight="1">
      <c r="A11" s="33">
        <v>4</v>
      </c>
      <c r="B11" s="116" t="s">
        <v>37</v>
      </c>
      <c r="C11" s="39"/>
      <c r="D11" s="39"/>
      <c r="E11" s="39"/>
      <c r="F11" s="34" t="s">
        <v>142</v>
      </c>
      <c r="G11" s="35">
        <v>40</v>
      </c>
      <c r="H11" s="36"/>
      <c r="I11" s="37">
        <f t="shared" si="0"/>
        <v>0</v>
      </c>
      <c r="J11" s="169"/>
      <c r="K11" s="37">
        <f t="shared" si="1"/>
        <v>0</v>
      </c>
      <c r="L11" s="37">
        <f t="shared" si="2"/>
        <v>0</v>
      </c>
      <c r="N11" s="67"/>
      <c r="O11" s="67"/>
      <c r="P11" s="67"/>
    </row>
    <row r="12" spans="1:16" ht="27" customHeight="1">
      <c r="A12" s="33">
        <v>5</v>
      </c>
      <c r="B12" s="116" t="s">
        <v>88</v>
      </c>
      <c r="C12" s="39"/>
      <c r="D12" s="39"/>
      <c r="E12" s="39"/>
      <c r="F12" s="34" t="s">
        <v>142</v>
      </c>
      <c r="G12" s="35">
        <v>20</v>
      </c>
      <c r="H12" s="36"/>
      <c r="I12" s="37">
        <f t="shared" si="0"/>
        <v>0</v>
      </c>
      <c r="J12" s="169"/>
      <c r="K12" s="37">
        <f t="shared" si="1"/>
        <v>0</v>
      </c>
      <c r="L12" s="37">
        <f t="shared" si="2"/>
        <v>0</v>
      </c>
      <c r="N12" s="67"/>
      <c r="O12" s="67"/>
      <c r="P12" s="67"/>
    </row>
    <row r="13" spans="1:16" ht="27" customHeight="1">
      <c r="A13" s="33">
        <v>6</v>
      </c>
      <c r="B13" s="116" t="s">
        <v>51</v>
      </c>
      <c r="C13" s="39"/>
      <c r="D13" s="39"/>
      <c r="E13" s="39"/>
      <c r="F13" s="34" t="s">
        <v>142</v>
      </c>
      <c r="G13" s="35">
        <v>25</v>
      </c>
      <c r="H13" s="36"/>
      <c r="I13" s="37">
        <f t="shared" si="0"/>
        <v>0</v>
      </c>
      <c r="J13" s="169"/>
      <c r="K13" s="37">
        <f t="shared" si="1"/>
        <v>0</v>
      </c>
      <c r="L13" s="37">
        <f t="shared" si="2"/>
        <v>0</v>
      </c>
      <c r="N13" s="67"/>
      <c r="O13" s="67"/>
      <c r="P13" s="67"/>
    </row>
    <row r="14" spans="1:16" ht="27" customHeight="1">
      <c r="A14" s="33">
        <v>7</v>
      </c>
      <c r="B14" s="116" t="s">
        <v>5</v>
      </c>
      <c r="C14" s="39"/>
      <c r="D14" s="39"/>
      <c r="E14" s="39"/>
      <c r="F14" s="34" t="s">
        <v>142</v>
      </c>
      <c r="G14" s="35">
        <v>50</v>
      </c>
      <c r="H14" s="36"/>
      <c r="I14" s="37">
        <f t="shared" si="0"/>
        <v>0</v>
      </c>
      <c r="J14" s="169"/>
      <c r="K14" s="37">
        <f t="shared" si="1"/>
        <v>0</v>
      </c>
      <c r="L14" s="37">
        <f t="shared" si="2"/>
        <v>0</v>
      </c>
      <c r="N14" s="67"/>
      <c r="O14" s="67"/>
      <c r="P14" s="67"/>
    </row>
    <row r="15" spans="1:16" ht="21.75" customHeight="1">
      <c r="A15" s="267" t="s">
        <v>15</v>
      </c>
      <c r="B15" s="268"/>
      <c r="C15" s="268"/>
      <c r="D15" s="268"/>
      <c r="E15" s="268"/>
      <c r="F15" s="268"/>
      <c r="G15" s="268"/>
      <c r="H15" s="269"/>
      <c r="I15" s="40">
        <f>SUM(I8:I14)</f>
        <v>0</v>
      </c>
      <c r="J15" s="41"/>
      <c r="K15" s="42"/>
      <c r="L15" s="27">
        <f>SUM(L8:L14)</f>
        <v>0</v>
      </c>
      <c r="N15" s="68"/>
      <c r="O15" s="28"/>
      <c r="P15" s="68"/>
    </row>
    <row r="16" spans="10:16" ht="12.75">
      <c r="J16" s="30"/>
      <c r="K16" s="30"/>
      <c r="N16" s="28"/>
      <c r="O16" s="28"/>
      <c r="P16" s="28"/>
    </row>
    <row r="17" spans="1:16" ht="12.75">
      <c r="A17" s="270" t="s">
        <v>43</v>
      </c>
      <c r="B17" s="270"/>
      <c r="C17" s="270"/>
      <c r="D17" s="270"/>
      <c r="E17" s="270"/>
      <c r="F17" s="270"/>
      <c r="G17" s="270"/>
      <c r="H17" s="270"/>
      <c r="I17" s="270"/>
      <c r="J17" s="270"/>
      <c r="K17" s="270"/>
      <c r="L17" s="270"/>
      <c r="N17" s="28"/>
      <c r="O17" s="28"/>
      <c r="P17" s="28"/>
    </row>
    <row r="18" spans="1:16" ht="157.5" customHeight="1">
      <c r="A18" s="264" t="s">
        <v>69</v>
      </c>
      <c r="B18" s="265"/>
      <c r="C18" s="265"/>
      <c r="D18" s="265"/>
      <c r="E18" s="265"/>
      <c r="F18" s="265"/>
      <c r="G18" s="265"/>
      <c r="H18" s="265"/>
      <c r="I18" s="265"/>
      <c r="J18" s="265"/>
      <c r="K18" s="265"/>
      <c r="L18" s="265"/>
      <c r="N18" s="28"/>
      <c r="O18" s="28"/>
      <c r="P18" s="28"/>
    </row>
    <row r="19" spans="1:16" ht="96.75" customHeight="1">
      <c r="A19" s="264" t="s">
        <v>70</v>
      </c>
      <c r="B19" s="265"/>
      <c r="C19" s="265"/>
      <c r="D19" s="265"/>
      <c r="E19" s="265"/>
      <c r="F19" s="265"/>
      <c r="G19" s="265"/>
      <c r="H19" s="265"/>
      <c r="I19" s="265"/>
      <c r="J19" s="265"/>
      <c r="K19" s="265"/>
      <c r="L19" s="265"/>
      <c r="N19" s="28"/>
      <c r="O19" s="28"/>
      <c r="P19" s="28"/>
    </row>
    <row r="20" spans="1:16" ht="80.25" customHeight="1">
      <c r="A20" s="264" t="s">
        <v>71</v>
      </c>
      <c r="B20" s="265"/>
      <c r="C20" s="265"/>
      <c r="D20" s="265"/>
      <c r="E20" s="265"/>
      <c r="F20" s="265"/>
      <c r="G20" s="265"/>
      <c r="H20" s="265"/>
      <c r="I20" s="265"/>
      <c r="J20" s="265"/>
      <c r="K20" s="265"/>
      <c r="L20" s="265"/>
      <c r="N20" s="28"/>
      <c r="O20" s="28"/>
      <c r="P20" s="28"/>
    </row>
    <row r="21" spans="10:16" ht="12.75">
      <c r="J21" s="30"/>
      <c r="K21" s="30"/>
      <c r="N21" s="28"/>
      <c r="O21" s="28"/>
      <c r="P21" s="28"/>
    </row>
    <row r="22" spans="2:16" ht="12.75">
      <c r="B22" s="238" t="s">
        <v>6</v>
      </c>
      <c r="C22" s="238"/>
      <c r="D22" s="63"/>
      <c r="E22" s="63"/>
      <c r="F22" s="63"/>
      <c r="G22" s="63"/>
      <c r="H22" s="63"/>
      <c r="I22" s="64"/>
      <c r="J22" s="63" t="s">
        <v>92</v>
      </c>
      <c r="K22" s="63"/>
      <c r="L22" s="64"/>
      <c r="N22" s="28"/>
      <c r="O22" s="28"/>
      <c r="P22" s="28"/>
    </row>
    <row r="23" spans="2:16" ht="57" customHeight="1">
      <c r="B23" s="239" t="s">
        <v>56</v>
      </c>
      <c r="C23" s="238"/>
      <c r="D23" s="238"/>
      <c r="E23" s="238"/>
      <c r="F23" s="238"/>
      <c r="G23" s="238"/>
      <c r="H23" s="238"/>
      <c r="I23" s="238"/>
      <c r="J23" s="238"/>
      <c r="K23" s="238"/>
      <c r="L23" s="238"/>
      <c r="N23" s="28"/>
      <c r="O23" s="28"/>
      <c r="P23" s="28"/>
    </row>
    <row r="24" spans="14:16" ht="12.75">
      <c r="N24" s="28"/>
      <c r="O24" s="28"/>
      <c r="P24" s="28"/>
    </row>
    <row r="25" spans="14:16" ht="12.75">
      <c r="N25" s="28"/>
      <c r="O25" s="28"/>
      <c r="P25" s="28"/>
    </row>
    <row r="26" spans="5:16" ht="12.75">
      <c r="E26" s="227" t="s">
        <v>19</v>
      </c>
      <c r="F26" s="227"/>
      <c r="G26" s="227"/>
      <c r="H26" s="227"/>
      <c r="I26" s="227"/>
      <c r="J26" s="227"/>
      <c r="K26" s="227"/>
      <c r="L26" s="227"/>
      <c r="N26" s="28"/>
      <c r="O26" s="28"/>
      <c r="P26" s="28"/>
    </row>
    <row r="27" spans="5:16" ht="12.75">
      <c r="E27" s="227"/>
      <c r="F27" s="227"/>
      <c r="G27" s="227"/>
      <c r="H27" s="227"/>
      <c r="I27" s="227"/>
      <c r="J27" s="227"/>
      <c r="K27" s="227"/>
      <c r="L27" s="227"/>
      <c r="N27" s="28"/>
      <c r="O27" s="28"/>
      <c r="P27" s="28"/>
    </row>
    <row r="28" spans="5:16" ht="12.75">
      <c r="E28" s="227"/>
      <c r="F28" s="227"/>
      <c r="G28" s="227"/>
      <c r="H28" s="227"/>
      <c r="I28" s="227"/>
      <c r="J28" s="227"/>
      <c r="K28" s="227"/>
      <c r="L28" s="227"/>
      <c r="N28" s="28"/>
      <c r="O28" s="28"/>
      <c r="P28" s="28"/>
    </row>
    <row r="29" spans="5:16" ht="12.75">
      <c r="E29" s="227"/>
      <c r="F29" s="227"/>
      <c r="G29" s="227"/>
      <c r="H29" s="227"/>
      <c r="I29" s="227"/>
      <c r="J29" s="227"/>
      <c r="K29" s="227"/>
      <c r="L29" s="227"/>
      <c r="N29" s="28"/>
      <c r="O29" s="28"/>
      <c r="P29" s="28"/>
    </row>
    <row r="30" spans="14:16" ht="12.75">
      <c r="N30" s="28"/>
      <c r="O30" s="28"/>
      <c r="P30" s="28"/>
    </row>
    <row r="31" spans="14:16" ht="12.75">
      <c r="N31" s="28"/>
      <c r="O31" s="28"/>
      <c r="P31" s="28"/>
    </row>
    <row r="32" spans="14:16" ht="12.75">
      <c r="N32" s="28"/>
      <c r="O32" s="28"/>
      <c r="P32" s="28"/>
    </row>
    <row r="33" spans="14:16" ht="12.75">
      <c r="N33" s="28"/>
      <c r="O33" s="28"/>
      <c r="P33" s="28"/>
    </row>
    <row r="34" spans="14:16" ht="12.75">
      <c r="N34" s="28"/>
      <c r="O34" s="28"/>
      <c r="P34" s="28"/>
    </row>
  </sheetData>
  <sheetProtection/>
  <mergeCells count="11">
    <mergeCell ref="K1:L1"/>
    <mergeCell ref="A18:L18"/>
    <mergeCell ref="C2:G2"/>
    <mergeCell ref="B3:H3"/>
    <mergeCell ref="A15:H15"/>
    <mergeCell ref="A17:L17"/>
    <mergeCell ref="E26:L29"/>
    <mergeCell ref="A19:L19"/>
    <mergeCell ref="A20:L20"/>
    <mergeCell ref="B22:C22"/>
    <mergeCell ref="B23:L23"/>
  </mergeCells>
  <printOptions/>
  <pageMargins left="0.42" right="0.75" top="0.67" bottom="0.66"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Arkusz16"/>
  <dimension ref="A1:O32"/>
  <sheetViews>
    <sheetView workbookViewId="0" topLeftCell="A1">
      <selection activeCell="K1" sqref="K1:L1"/>
    </sheetView>
  </sheetViews>
  <sheetFormatPr defaultColWidth="9.00390625" defaultRowHeight="12.75"/>
  <cols>
    <col min="1" max="1" width="4.00390625" style="0" customWidth="1"/>
    <col min="2" max="2" width="44.625" style="0" customWidth="1"/>
    <col min="3" max="3" width="11.375" style="0" customWidth="1"/>
    <col min="4" max="5" width="11.625" style="0" customWidth="1"/>
    <col min="6" max="6" width="6.125" style="0" customWidth="1"/>
    <col min="7" max="7" width="8.00390625" style="0" customWidth="1"/>
    <col min="8" max="8" width="8.25390625" style="0" customWidth="1"/>
    <col min="9" max="9" width="11.625" style="0" customWidth="1"/>
    <col min="10" max="10" width="5.25390625" style="0" customWidth="1"/>
    <col min="11" max="11" width="7.875" style="0" customWidth="1"/>
    <col min="12" max="12" width="11.25390625" style="0" customWidth="1"/>
  </cols>
  <sheetData>
    <row r="1" spans="1:12" s="31" customFormat="1" ht="12.75">
      <c r="A1" s="31" t="s">
        <v>163</v>
      </c>
      <c r="B1" s="43"/>
      <c r="C1" s="43"/>
      <c r="D1" s="43"/>
      <c r="E1" s="43"/>
      <c r="K1" s="230" t="s">
        <v>177</v>
      </c>
      <c r="L1" s="230"/>
    </row>
    <row r="2" spans="1:9" ht="12.75">
      <c r="A2" s="2" t="s">
        <v>92</v>
      </c>
      <c r="B2" s="2" t="s">
        <v>92</v>
      </c>
      <c r="C2" s="226" t="s">
        <v>92</v>
      </c>
      <c r="D2" s="243"/>
      <c r="E2" s="243"/>
      <c r="F2" s="243"/>
      <c r="G2" s="243"/>
      <c r="I2" t="s">
        <v>92</v>
      </c>
    </row>
    <row r="3" spans="2:5" ht="13.5" customHeight="1">
      <c r="B3" s="2" t="s">
        <v>45</v>
      </c>
      <c r="C3" s="2"/>
      <c r="D3" s="2"/>
      <c r="E3" s="2"/>
    </row>
    <row r="4" spans="1:12" ht="70.5" customHeight="1">
      <c r="A4" s="20" t="s">
        <v>93</v>
      </c>
      <c r="B4" s="20" t="s">
        <v>107</v>
      </c>
      <c r="C4" s="72" t="s">
        <v>130</v>
      </c>
      <c r="D4" s="72" t="s">
        <v>90</v>
      </c>
      <c r="E4" s="72" t="s">
        <v>91</v>
      </c>
      <c r="F4" s="21" t="s">
        <v>106</v>
      </c>
      <c r="G4" s="21" t="s">
        <v>94</v>
      </c>
      <c r="H4" s="21" t="s">
        <v>95</v>
      </c>
      <c r="I4" s="21" t="s">
        <v>105</v>
      </c>
      <c r="J4" s="21" t="s">
        <v>96</v>
      </c>
      <c r="K4" s="21" t="s">
        <v>103</v>
      </c>
      <c r="L4" s="21" t="s">
        <v>104</v>
      </c>
    </row>
    <row r="5" spans="1:15" ht="12.75">
      <c r="A5" s="3"/>
      <c r="B5" s="3"/>
      <c r="C5" s="3"/>
      <c r="D5" s="3"/>
      <c r="E5" s="3"/>
      <c r="F5" s="3"/>
      <c r="G5" s="4" t="s">
        <v>98</v>
      </c>
      <c r="H5" s="4" t="s">
        <v>102</v>
      </c>
      <c r="I5" s="4" t="s">
        <v>99</v>
      </c>
      <c r="J5" s="4" t="s">
        <v>100</v>
      </c>
      <c r="K5" s="4" t="s">
        <v>101</v>
      </c>
      <c r="L5" s="4" t="s">
        <v>131</v>
      </c>
      <c r="M5" s="214"/>
      <c r="N5" s="214"/>
      <c r="O5" s="214"/>
    </row>
    <row r="6" spans="1:15" ht="41.25" customHeight="1">
      <c r="A6" s="91">
        <v>1</v>
      </c>
      <c r="B6" s="45" t="s">
        <v>164</v>
      </c>
      <c r="C6" s="108"/>
      <c r="D6" s="176"/>
      <c r="E6" s="176"/>
      <c r="F6" s="91" t="s">
        <v>97</v>
      </c>
      <c r="G6" s="117">
        <v>1000</v>
      </c>
      <c r="H6" s="147"/>
      <c r="I6" s="37">
        <f>(G6*H6)</f>
        <v>0</v>
      </c>
      <c r="J6" s="38"/>
      <c r="K6" s="37">
        <f>(I6*J6)</f>
        <v>0</v>
      </c>
      <c r="L6" s="37">
        <f>(I6+K6)</f>
        <v>0</v>
      </c>
      <c r="N6" s="6"/>
      <c r="O6" s="6"/>
    </row>
    <row r="7" spans="1:15" ht="19.5" customHeight="1">
      <c r="A7" s="91">
        <v>2</v>
      </c>
      <c r="B7" s="114" t="s">
        <v>165</v>
      </c>
      <c r="C7" s="108"/>
      <c r="D7" s="108"/>
      <c r="E7" s="108"/>
      <c r="F7" s="91" t="s">
        <v>97</v>
      </c>
      <c r="G7" s="117">
        <v>2300</v>
      </c>
      <c r="H7" s="147"/>
      <c r="I7" s="37">
        <f aca="true" t="shared" si="0" ref="I7:I19">(G7*H7)</f>
        <v>0</v>
      </c>
      <c r="J7" s="38"/>
      <c r="K7" s="37">
        <f aca="true" t="shared" si="1" ref="K7:K19">(I7*J7)</f>
        <v>0</v>
      </c>
      <c r="L7" s="37">
        <f aca="true" t="shared" si="2" ref="L7:L19">(I7+K7)</f>
        <v>0</v>
      </c>
      <c r="N7" s="6"/>
      <c r="O7" s="6"/>
    </row>
    <row r="8" spans="1:15" ht="19.5" customHeight="1">
      <c r="A8" s="91">
        <v>3</v>
      </c>
      <c r="B8" s="114" t="s">
        <v>166</v>
      </c>
      <c r="C8" s="108"/>
      <c r="D8" s="108"/>
      <c r="E8" s="108"/>
      <c r="F8" s="91" t="s">
        <v>97</v>
      </c>
      <c r="G8" s="117">
        <v>3300</v>
      </c>
      <c r="H8" s="147"/>
      <c r="I8" s="37">
        <f t="shared" si="0"/>
        <v>0</v>
      </c>
      <c r="J8" s="38"/>
      <c r="K8" s="37">
        <f t="shared" si="1"/>
        <v>0</v>
      </c>
      <c r="L8" s="37">
        <f t="shared" si="2"/>
        <v>0</v>
      </c>
      <c r="N8" s="6"/>
      <c r="O8" s="6"/>
    </row>
    <row r="9" spans="1:15" s="28" customFormat="1" ht="27" customHeight="1">
      <c r="A9" s="94">
        <v>4</v>
      </c>
      <c r="B9" s="45" t="s">
        <v>73</v>
      </c>
      <c r="C9" s="113"/>
      <c r="D9" s="113"/>
      <c r="E9" s="113"/>
      <c r="F9" s="94" t="s">
        <v>97</v>
      </c>
      <c r="G9" s="125">
        <v>300</v>
      </c>
      <c r="H9" s="204"/>
      <c r="I9" s="120">
        <f>(G9*H9)</f>
        <v>0</v>
      </c>
      <c r="J9" s="38"/>
      <c r="K9" s="120">
        <f>(I9*J9)</f>
        <v>0</v>
      </c>
      <c r="L9" s="120">
        <f>(I9+K9)</f>
        <v>0</v>
      </c>
      <c r="M9"/>
      <c r="N9" s="6"/>
      <c r="O9" s="6"/>
    </row>
    <row r="10" spans="1:15" ht="28.5" customHeight="1">
      <c r="A10" s="91">
        <v>5</v>
      </c>
      <c r="B10" s="44" t="s">
        <v>0</v>
      </c>
      <c r="C10" s="108"/>
      <c r="D10" s="108"/>
      <c r="E10" s="108"/>
      <c r="F10" s="91" t="s">
        <v>97</v>
      </c>
      <c r="G10" s="117">
        <v>1000</v>
      </c>
      <c r="H10" s="147"/>
      <c r="I10" s="37">
        <f t="shared" si="0"/>
        <v>0</v>
      </c>
      <c r="J10" s="38"/>
      <c r="K10" s="37">
        <f t="shared" si="1"/>
        <v>0</v>
      </c>
      <c r="L10" s="37">
        <f t="shared" si="2"/>
        <v>0</v>
      </c>
      <c r="N10" s="6"/>
      <c r="O10" s="6"/>
    </row>
    <row r="11" spans="1:15" ht="30" customHeight="1">
      <c r="A11" s="91">
        <v>6</v>
      </c>
      <c r="B11" s="111" t="s">
        <v>176</v>
      </c>
      <c r="C11" s="108"/>
      <c r="D11" s="108"/>
      <c r="E11" s="108"/>
      <c r="F11" s="94" t="s">
        <v>97</v>
      </c>
      <c r="G11" s="117">
        <v>200</v>
      </c>
      <c r="H11" s="147"/>
      <c r="I11" s="37">
        <f t="shared" si="0"/>
        <v>0</v>
      </c>
      <c r="J11" s="38"/>
      <c r="K11" s="37">
        <f t="shared" si="1"/>
        <v>0</v>
      </c>
      <c r="L11" s="37">
        <f t="shared" si="2"/>
        <v>0</v>
      </c>
      <c r="N11" s="6"/>
      <c r="O11" s="6"/>
    </row>
    <row r="12" spans="1:15" ht="30" customHeight="1">
      <c r="A12" s="91">
        <v>7</v>
      </c>
      <c r="B12" s="115" t="s">
        <v>42</v>
      </c>
      <c r="C12" s="108"/>
      <c r="D12" s="108"/>
      <c r="E12" s="108"/>
      <c r="F12" s="91" t="s">
        <v>97</v>
      </c>
      <c r="G12" s="117">
        <v>200</v>
      </c>
      <c r="H12" s="147"/>
      <c r="I12" s="37">
        <f t="shared" si="0"/>
        <v>0</v>
      </c>
      <c r="J12" s="38"/>
      <c r="K12" s="37">
        <f t="shared" si="1"/>
        <v>0</v>
      </c>
      <c r="L12" s="37">
        <f t="shared" si="2"/>
        <v>0</v>
      </c>
      <c r="N12" s="6"/>
      <c r="O12" s="6"/>
    </row>
    <row r="13" spans="1:15" ht="27" customHeight="1">
      <c r="A13" s="91">
        <v>8</v>
      </c>
      <c r="B13" s="115" t="s">
        <v>8</v>
      </c>
      <c r="C13" s="108"/>
      <c r="D13" s="108"/>
      <c r="E13" s="108"/>
      <c r="F13" s="91" t="s">
        <v>97</v>
      </c>
      <c r="G13" s="117">
        <v>300</v>
      </c>
      <c r="H13" s="147"/>
      <c r="I13" s="37">
        <f t="shared" si="0"/>
        <v>0</v>
      </c>
      <c r="J13" s="38"/>
      <c r="K13" s="37">
        <f t="shared" si="1"/>
        <v>0</v>
      </c>
      <c r="L13" s="37">
        <f t="shared" si="2"/>
        <v>0</v>
      </c>
      <c r="N13" s="6"/>
      <c r="O13" s="6"/>
    </row>
    <row r="14" spans="1:15" ht="28.5" customHeight="1">
      <c r="A14" s="91">
        <v>9</v>
      </c>
      <c r="B14" s="44" t="s">
        <v>167</v>
      </c>
      <c r="C14" s="108"/>
      <c r="D14" s="108"/>
      <c r="E14" s="108"/>
      <c r="F14" s="91" t="s">
        <v>97</v>
      </c>
      <c r="G14" s="117">
        <v>150</v>
      </c>
      <c r="H14" s="147"/>
      <c r="I14" s="37">
        <f t="shared" si="0"/>
        <v>0</v>
      </c>
      <c r="J14" s="38"/>
      <c r="K14" s="37">
        <f t="shared" si="1"/>
        <v>0</v>
      </c>
      <c r="L14" s="37">
        <f t="shared" si="2"/>
        <v>0</v>
      </c>
      <c r="N14" s="6"/>
      <c r="O14" s="6"/>
    </row>
    <row r="15" spans="1:15" ht="27" customHeight="1">
      <c r="A15" s="91">
        <v>10</v>
      </c>
      <c r="B15" s="44" t="s">
        <v>168</v>
      </c>
      <c r="C15" s="108"/>
      <c r="D15" s="108"/>
      <c r="E15" s="108"/>
      <c r="F15" s="91" t="s">
        <v>97</v>
      </c>
      <c r="G15" s="117">
        <v>100</v>
      </c>
      <c r="H15" s="147"/>
      <c r="I15" s="37">
        <f t="shared" si="0"/>
        <v>0</v>
      </c>
      <c r="J15" s="38"/>
      <c r="K15" s="37">
        <f t="shared" si="1"/>
        <v>0</v>
      </c>
      <c r="L15" s="37">
        <f t="shared" si="2"/>
        <v>0</v>
      </c>
      <c r="N15" s="6"/>
      <c r="O15" s="6"/>
    </row>
    <row r="16" spans="1:15" ht="28.5" customHeight="1">
      <c r="A16" s="91">
        <v>11</v>
      </c>
      <c r="B16" s="45" t="s">
        <v>2</v>
      </c>
      <c r="C16" s="113"/>
      <c r="D16" s="108"/>
      <c r="E16" s="108"/>
      <c r="F16" s="91" t="s">
        <v>97</v>
      </c>
      <c r="G16" s="117">
        <v>50</v>
      </c>
      <c r="H16" s="147"/>
      <c r="I16" s="37">
        <f t="shared" si="0"/>
        <v>0</v>
      </c>
      <c r="J16" s="38"/>
      <c r="K16" s="37">
        <f t="shared" si="1"/>
        <v>0</v>
      </c>
      <c r="L16" s="37">
        <f t="shared" si="2"/>
        <v>0</v>
      </c>
      <c r="N16" s="6"/>
      <c r="O16" s="6"/>
    </row>
    <row r="17" spans="1:15" ht="19.5" customHeight="1">
      <c r="A17" s="91">
        <v>12</v>
      </c>
      <c r="B17" s="213" t="s">
        <v>72</v>
      </c>
      <c r="C17" s="108"/>
      <c r="D17" s="108"/>
      <c r="E17" s="108"/>
      <c r="F17" s="91" t="s">
        <v>97</v>
      </c>
      <c r="G17" s="117">
        <v>900</v>
      </c>
      <c r="H17" s="147"/>
      <c r="I17" s="37">
        <f t="shared" si="0"/>
        <v>0</v>
      </c>
      <c r="J17" s="38"/>
      <c r="K17" s="37">
        <f t="shared" si="1"/>
        <v>0</v>
      </c>
      <c r="L17" s="37">
        <f t="shared" si="2"/>
        <v>0</v>
      </c>
      <c r="N17" s="6"/>
      <c r="O17" s="6"/>
    </row>
    <row r="18" spans="1:15" ht="19.5" customHeight="1">
      <c r="A18" s="91">
        <v>13</v>
      </c>
      <c r="B18" s="114" t="s">
        <v>169</v>
      </c>
      <c r="C18" s="108"/>
      <c r="D18" s="108"/>
      <c r="E18" s="108"/>
      <c r="F18" s="91" t="s">
        <v>97</v>
      </c>
      <c r="G18" s="117">
        <v>2300</v>
      </c>
      <c r="H18" s="147"/>
      <c r="I18" s="37">
        <f t="shared" si="0"/>
        <v>0</v>
      </c>
      <c r="J18" s="38"/>
      <c r="K18" s="37">
        <f t="shared" si="1"/>
        <v>0</v>
      </c>
      <c r="L18" s="37">
        <f t="shared" si="2"/>
        <v>0</v>
      </c>
      <c r="N18" s="6"/>
      <c r="O18" s="6"/>
    </row>
    <row r="19" spans="1:15" ht="19.5" customHeight="1">
      <c r="A19" s="91">
        <v>14</v>
      </c>
      <c r="B19" s="114" t="s">
        <v>170</v>
      </c>
      <c r="C19" s="108"/>
      <c r="D19" s="108"/>
      <c r="E19" s="108"/>
      <c r="F19" s="91" t="s">
        <v>97</v>
      </c>
      <c r="G19" s="117">
        <v>14000</v>
      </c>
      <c r="H19" s="147"/>
      <c r="I19" s="32">
        <f t="shared" si="0"/>
        <v>0</v>
      </c>
      <c r="J19" s="38"/>
      <c r="K19" s="37">
        <f t="shared" si="1"/>
        <v>0</v>
      </c>
      <c r="L19" s="32">
        <f t="shared" si="2"/>
        <v>0</v>
      </c>
      <c r="N19" s="6"/>
      <c r="O19" s="6"/>
    </row>
    <row r="20" spans="1:15" ht="20.25" customHeight="1">
      <c r="A20" s="233" t="s">
        <v>15</v>
      </c>
      <c r="B20" s="234"/>
      <c r="C20" s="234"/>
      <c r="D20" s="234"/>
      <c r="E20" s="234"/>
      <c r="F20" s="234"/>
      <c r="G20" s="234"/>
      <c r="H20" s="234"/>
      <c r="I20" s="29">
        <f>SUM(I6:I19)</f>
        <v>0</v>
      </c>
      <c r="J20" s="30"/>
      <c r="K20" s="30"/>
      <c r="L20" s="29">
        <f>SUM(L6:L19)</f>
        <v>0</v>
      </c>
      <c r="N20" s="6"/>
      <c r="O20" s="6"/>
    </row>
    <row r="21" spans="9:12" ht="12.75">
      <c r="I21" s="6" t="s">
        <v>92</v>
      </c>
      <c r="L21" s="6" t="s">
        <v>92</v>
      </c>
    </row>
    <row r="22" spans="1:12" ht="12.75">
      <c r="A22" s="73"/>
      <c r="B22" s="73"/>
      <c r="C22" s="73"/>
      <c r="I22" s="6"/>
      <c r="L22" s="6"/>
    </row>
    <row r="23" spans="1:12" ht="49.5" customHeight="1">
      <c r="A23" s="250" t="s">
        <v>74</v>
      </c>
      <c r="B23" s="249"/>
      <c r="C23" s="249"/>
      <c r="D23" s="249"/>
      <c r="E23" s="249"/>
      <c r="F23" s="249"/>
      <c r="G23" s="249"/>
      <c r="H23" s="249"/>
      <c r="I23" s="249"/>
      <c r="J23" s="249"/>
      <c r="K23" s="249"/>
      <c r="L23" s="249"/>
    </row>
    <row r="24" spans="9:12" ht="12.75">
      <c r="I24" s="6" t="s">
        <v>92</v>
      </c>
      <c r="L24" s="6" t="s">
        <v>92</v>
      </c>
    </row>
    <row r="25" spans="2:12" ht="12.75">
      <c r="B25" s="238" t="s">
        <v>6</v>
      </c>
      <c r="C25" s="238"/>
      <c r="D25" s="63"/>
      <c r="E25" s="63"/>
      <c r="F25" s="63"/>
      <c r="G25" s="63"/>
      <c r="H25" s="63"/>
      <c r="I25" s="64"/>
      <c r="J25" s="63" t="s">
        <v>92</v>
      </c>
      <c r="K25" s="63"/>
      <c r="L25" s="64"/>
    </row>
    <row r="26" spans="2:12" ht="50.25" customHeight="1">
      <c r="B26" s="239" t="s">
        <v>56</v>
      </c>
      <c r="C26" s="238"/>
      <c r="D26" s="238"/>
      <c r="E26" s="238"/>
      <c r="F26" s="238"/>
      <c r="G26" s="238"/>
      <c r="H26" s="238"/>
      <c r="I26" s="238"/>
      <c r="J26" s="238"/>
      <c r="K26" s="238"/>
      <c r="L26" s="238"/>
    </row>
    <row r="29" spans="5:12" ht="12.75">
      <c r="E29" s="227" t="s">
        <v>19</v>
      </c>
      <c r="F29" s="227"/>
      <c r="G29" s="227"/>
      <c r="H29" s="227"/>
      <c r="I29" s="227"/>
      <c r="J29" s="227"/>
      <c r="K29" s="227"/>
      <c r="L29" s="227"/>
    </row>
    <row r="30" spans="5:12" ht="12.75">
      <c r="E30" s="227"/>
      <c r="F30" s="227"/>
      <c r="G30" s="227"/>
      <c r="H30" s="227"/>
      <c r="I30" s="227"/>
      <c r="J30" s="227"/>
      <c r="K30" s="227"/>
      <c r="L30" s="227"/>
    </row>
    <row r="31" spans="5:12" ht="12.75">
      <c r="E31" s="227"/>
      <c r="F31" s="227"/>
      <c r="G31" s="227"/>
      <c r="H31" s="227"/>
      <c r="I31" s="227"/>
      <c r="J31" s="227"/>
      <c r="K31" s="227"/>
      <c r="L31" s="227"/>
    </row>
    <row r="32" spans="5:12" ht="12.75">
      <c r="E32" s="227"/>
      <c r="F32" s="227"/>
      <c r="G32" s="227"/>
      <c r="H32" s="227"/>
      <c r="I32" s="227"/>
      <c r="J32" s="227"/>
      <c r="K32" s="227"/>
      <c r="L32" s="227"/>
    </row>
  </sheetData>
  <mergeCells count="7">
    <mergeCell ref="E29:L32"/>
    <mergeCell ref="K1:L1"/>
    <mergeCell ref="B26:L26"/>
    <mergeCell ref="A20:H20"/>
    <mergeCell ref="C2:G2"/>
    <mergeCell ref="B25:C25"/>
    <mergeCell ref="A23:L23"/>
  </mergeCells>
  <printOptions/>
  <pageMargins left="0.41" right="0.34" top="0.984251968503937" bottom="0.5"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Arkusz31"/>
  <dimension ref="A1:P18"/>
  <sheetViews>
    <sheetView workbookViewId="0" topLeftCell="A1">
      <selection activeCell="K1" sqref="K1:L1"/>
    </sheetView>
  </sheetViews>
  <sheetFormatPr defaultColWidth="9.00390625" defaultRowHeight="12.75"/>
  <cols>
    <col min="1" max="1" width="4.00390625" style="0" customWidth="1"/>
    <col min="2" max="2" width="49.75390625" style="0" customWidth="1"/>
    <col min="3" max="3" width="11.625" style="0" customWidth="1"/>
    <col min="4" max="5" width="12.00390625" style="0" customWidth="1"/>
    <col min="6" max="6" width="5.375" style="0" customWidth="1"/>
    <col min="7" max="7" width="6.875" style="0" customWidth="1"/>
    <col min="8" max="8" width="7.00390625" style="0" customWidth="1"/>
    <col min="9" max="9" width="11.625" style="0" customWidth="1"/>
    <col min="10" max="10" width="5.25390625" style="0" customWidth="1"/>
    <col min="11" max="11" width="7.125" style="0" customWidth="1"/>
    <col min="12" max="12" width="11.625" style="0" customWidth="1"/>
    <col min="14" max="14" width="10.75390625" style="0" customWidth="1"/>
    <col min="16" max="16" width="10.625" style="0" customWidth="1"/>
  </cols>
  <sheetData>
    <row r="1" spans="1:12" ht="12.75">
      <c r="A1" s="31" t="s">
        <v>163</v>
      </c>
      <c r="B1" s="43"/>
      <c r="C1" s="1"/>
      <c r="D1" s="1"/>
      <c r="E1" s="1"/>
      <c r="K1" s="230" t="s">
        <v>177</v>
      </c>
      <c r="L1" s="237"/>
    </row>
    <row r="2" spans="1:9" ht="12.75">
      <c r="A2" s="2" t="s">
        <v>92</v>
      </c>
      <c r="B2" s="2" t="s">
        <v>92</v>
      </c>
      <c r="C2" s="2"/>
      <c r="D2" s="2"/>
      <c r="E2" s="2"/>
      <c r="I2" t="s">
        <v>92</v>
      </c>
    </row>
    <row r="3" spans="1:5" ht="13.5" customHeight="1">
      <c r="A3" s="226" t="s">
        <v>87</v>
      </c>
      <c r="B3" s="243"/>
      <c r="C3" s="2"/>
      <c r="D3" s="2"/>
      <c r="E3" s="2"/>
    </row>
    <row r="5" spans="2:5" ht="12.75">
      <c r="B5" s="2" t="s">
        <v>92</v>
      </c>
      <c r="C5" s="2"/>
      <c r="D5" s="2"/>
      <c r="E5" s="2"/>
    </row>
    <row r="6" spans="1:12" ht="63.75">
      <c r="A6" s="20" t="s">
        <v>93</v>
      </c>
      <c r="B6" s="20" t="s">
        <v>107</v>
      </c>
      <c r="C6" s="21" t="s">
        <v>130</v>
      </c>
      <c r="D6" s="72" t="s">
        <v>90</v>
      </c>
      <c r="E6" s="72" t="s">
        <v>91</v>
      </c>
      <c r="F6" s="21" t="s">
        <v>106</v>
      </c>
      <c r="G6" s="21" t="s">
        <v>94</v>
      </c>
      <c r="H6" s="21" t="s">
        <v>95</v>
      </c>
      <c r="I6" s="72" t="s">
        <v>79</v>
      </c>
      <c r="J6" s="21" t="s">
        <v>96</v>
      </c>
      <c r="K6" s="21" t="s">
        <v>103</v>
      </c>
      <c r="L6" s="72" t="s">
        <v>80</v>
      </c>
    </row>
    <row r="7" spans="1:16" ht="12.75">
      <c r="A7" s="3"/>
      <c r="B7" s="3"/>
      <c r="C7" s="3"/>
      <c r="D7" s="3"/>
      <c r="E7" s="3"/>
      <c r="F7" s="3"/>
      <c r="G7" s="4" t="s">
        <v>98</v>
      </c>
      <c r="H7" s="4" t="s">
        <v>102</v>
      </c>
      <c r="I7" s="4" t="s">
        <v>99</v>
      </c>
      <c r="J7" s="4" t="s">
        <v>100</v>
      </c>
      <c r="K7" s="4" t="s">
        <v>101</v>
      </c>
      <c r="L7" s="4" t="s">
        <v>131</v>
      </c>
      <c r="N7" s="65"/>
      <c r="O7" s="65"/>
      <c r="P7" s="65"/>
    </row>
    <row r="8" spans="1:16" ht="42" customHeight="1">
      <c r="A8" s="114">
        <v>1</v>
      </c>
      <c r="B8" s="150" t="s">
        <v>86</v>
      </c>
      <c r="C8" s="44"/>
      <c r="D8" s="44"/>
      <c r="E8" s="44"/>
      <c r="F8" s="151" t="s">
        <v>97</v>
      </c>
      <c r="G8" s="152">
        <v>36000</v>
      </c>
      <c r="H8" s="153"/>
      <c r="I8" s="154">
        <f>G8*H8</f>
        <v>0</v>
      </c>
      <c r="J8" s="155"/>
      <c r="K8" s="156">
        <f>I8*J8</f>
        <v>0</v>
      </c>
      <c r="L8" s="154">
        <f>I8+K8</f>
        <v>0</v>
      </c>
      <c r="N8" s="67"/>
      <c r="O8" s="67"/>
      <c r="P8" s="67"/>
    </row>
    <row r="9" spans="1:12" ht="20.25" customHeight="1">
      <c r="A9" s="271" t="s">
        <v>15</v>
      </c>
      <c r="B9" s="272"/>
      <c r="C9" s="272"/>
      <c r="D9" s="272"/>
      <c r="E9" s="272"/>
      <c r="F9" s="272"/>
      <c r="G9" s="272"/>
      <c r="H9" s="272"/>
      <c r="I9" s="157">
        <f>SUM(I8)</f>
        <v>0</v>
      </c>
      <c r="J9" s="158"/>
      <c r="K9" s="158"/>
      <c r="L9" s="157">
        <f>SUM(L8)</f>
        <v>0</v>
      </c>
    </row>
    <row r="10" spans="9:12" ht="12.75">
      <c r="I10" s="6" t="s">
        <v>92</v>
      </c>
      <c r="L10" s="6" t="s">
        <v>92</v>
      </c>
    </row>
    <row r="11" spans="2:12" ht="12.75">
      <c r="B11" s="238" t="s">
        <v>6</v>
      </c>
      <c r="C11" s="238"/>
      <c r="D11" s="63"/>
      <c r="E11" s="63"/>
      <c r="F11" s="63"/>
      <c r="G11" s="63"/>
      <c r="H11" s="63"/>
      <c r="I11" s="64"/>
      <c r="J11" s="63" t="s">
        <v>92</v>
      </c>
      <c r="K11" s="63"/>
      <c r="L11" s="64"/>
    </row>
    <row r="12" spans="2:12" ht="52.5" customHeight="1">
      <c r="B12" s="239" t="s">
        <v>56</v>
      </c>
      <c r="C12" s="238"/>
      <c r="D12" s="238"/>
      <c r="E12" s="238"/>
      <c r="F12" s="238"/>
      <c r="G12" s="238"/>
      <c r="H12" s="238"/>
      <c r="I12" s="238"/>
      <c r="J12" s="238"/>
      <c r="K12" s="238"/>
      <c r="L12" s="238"/>
    </row>
    <row r="15" spans="4:14" ht="12.75" customHeight="1">
      <c r="D15" s="227" t="s">
        <v>19</v>
      </c>
      <c r="E15" s="227"/>
      <c r="F15" s="227"/>
      <c r="G15" s="227"/>
      <c r="H15" s="227"/>
      <c r="I15" s="227"/>
      <c r="J15" s="227"/>
      <c r="K15" s="22"/>
      <c r="L15" s="22"/>
      <c r="M15" s="22"/>
      <c r="N15" s="22"/>
    </row>
    <row r="16" spans="4:14" ht="12.75">
      <c r="D16" s="227"/>
      <c r="E16" s="227"/>
      <c r="F16" s="227"/>
      <c r="G16" s="227"/>
      <c r="H16" s="227"/>
      <c r="I16" s="227"/>
      <c r="J16" s="227"/>
      <c r="K16" s="22"/>
      <c r="L16" s="22"/>
      <c r="M16" s="22"/>
      <c r="N16" s="22"/>
    </row>
    <row r="17" spans="4:14" ht="12.75">
      <c r="D17" s="227"/>
      <c r="E17" s="227"/>
      <c r="F17" s="227"/>
      <c r="G17" s="227"/>
      <c r="H17" s="227"/>
      <c r="I17" s="227"/>
      <c r="J17" s="227"/>
      <c r="K17" s="22"/>
      <c r="L17" s="22"/>
      <c r="M17" s="22"/>
      <c r="N17" s="22"/>
    </row>
    <row r="18" spans="4:14" ht="30.75" customHeight="1">
      <c r="D18" s="227"/>
      <c r="E18" s="227"/>
      <c r="F18" s="227"/>
      <c r="G18" s="227"/>
      <c r="H18" s="227"/>
      <c r="I18" s="227"/>
      <c r="J18" s="227"/>
      <c r="K18" s="22"/>
      <c r="L18" s="22"/>
      <c r="M18" s="22"/>
      <c r="N18" s="22"/>
    </row>
  </sheetData>
  <mergeCells count="6">
    <mergeCell ref="D15:J18"/>
    <mergeCell ref="K1:L1"/>
    <mergeCell ref="B12:L12"/>
    <mergeCell ref="A9:H9"/>
    <mergeCell ref="B11:C11"/>
    <mergeCell ref="A3:B3"/>
  </mergeCells>
  <printOptions/>
  <pageMargins left="0.32" right="0.12"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serwis</cp:lastModifiedBy>
  <cp:lastPrinted>2016-07-20T11:28:21Z</cp:lastPrinted>
  <dcterms:created xsi:type="dcterms:W3CDTF">2004-07-09T07:59:18Z</dcterms:created>
  <dcterms:modified xsi:type="dcterms:W3CDTF">2016-07-21T06:32:27Z</dcterms:modified>
  <cp:category/>
  <cp:version/>
  <cp:contentType/>
  <cp:contentStatus/>
</cp:coreProperties>
</file>