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5"/>
  </bookViews>
  <sheets>
    <sheet name="Pakiet 1 - biurowe" sheetId="1" r:id="rId1"/>
    <sheet name="Pakiet 2 - papier" sheetId="2" r:id="rId2"/>
    <sheet name="Pakiet 3 - koperty" sheetId="3" r:id="rId3"/>
    <sheet name="Pakiet 4 - fax" sheetId="4" r:id="rId4"/>
    <sheet name="Pakiet 5 - płyty" sheetId="5" r:id="rId5"/>
    <sheet name="Pakiet-6-opaski" sheetId="6" r:id="rId6"/>
  </sheets>
  <externalReferences>
    <externalReference r:id="rId9"/>
    <externalReference r:id="rId10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<sst xmlns="http://schemas.openxmlformats.org/spreadsheetml/2006/main" count="514" uniqueCount="255">
  <si>
    <t>L.P.</t>
  </si>
  <si>
    <t>Nazwa artykułu</t>
  </si>
  <si>
    <t xml:space="preserve">J. M. </t>
  </si>
  <si>
    <t>Ilość</t>
  </si>
  <si>
    <t>Cena netto</t>
  </si>
  <si>
    <t>Wartość netto stanowiąca iloczyn          AxB = C</t>
  </si>
  <si>
    <t>VAT %</t>
  </si>
  <si>
    <t>Kwota VAT</t>
  </si>
  <si>
    <t>Wartość brutto stanowiaca sume         C+E=F</t>
  </si>
  <si>
    <t>A</t>
  </si>
  <si>
    <t>B</t>
  </si>
  <si>
    <t>C</t>
  </si>
  <si>
    <t>D</t>
  </si>
  <si>
    <t>E</t>
  </si>
  <si>
    <t>F</t>
  </si>
  <si>
    <t>szt.</t>
  </si>
  <si>
    <t>Pakiet nr 2</t>
  </si>
  <si>
    <t>Pakiet nr 3</t>
  </si>
  <si>
    <t>Nośniki danych</t>
  </si>
  <si>
    <t>op.</t>
  </si>
  <si>
    <t>CD-R 700 MB w opakowaniu plastykowym</t>
  </si>
  <si>
    <t>Płyta TDK DVD+R 4,7 GB w opakowaniu plastikowym</t>
  </si>
  <si>
    <t>Płyta TDK DVD-R 4,7 GB w opakowaniu plastikowym</t>
  </si>
  <si>
    <t>Płyta DVD-R 4,7 GB bez opakowania</t>
  </si>
  <si>
    <t>Płyta DVD+R 4,7 GB bez opakowania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</si>
  <si>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</si>
  <si>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</si>
  <si>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</si>
  <si>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</si>
  <si>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</si>
  <si>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</si>
  <si>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</si>
  <si>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</si>
  <si>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</si>
  <si>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</si>
  <si>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</si>
  <si>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</si>
  <si>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</si>
  <si>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</si>
  <si>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</si>
  <si>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</si>
  <si>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</si>
  <si>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</si>
  <si>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</si>
  <si>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Koperty do błon rentgenowskich</t>
  </si>
  <si>
    <t>J. M.</t>
  </si>
  <si>
    <t>Kwota      VAT</t>
  </si>
  <si>
    <t>Wartość brutto        C+E=F</t>
  </si>
  <si>
    <t xml:space="preserve">B </t>
  </si>
  <si>
    <t>Wartość netto:</t>
  </si>
  <si>
    <t>Wartość brutto:</t>
  </si>
  <si>
    <t xml:space="preserve">Pakiet nr 1 </t>
  </si>
  <si>
    <t>Artykuły biurowo-papiernicze</t>
  </si>
  <si>
    <t xml:space="preserve">Blok makul.not. A-4 w kratke 100 k. bez perforacji </t>
  </si>
  <si>
    <t>Blok makul.not. A-5 w kratke 100 k. bez perforacji</t>
  </si>
  <si>
    <t>Blok makul.not. A-6 w kratke 100 k.</t>
  </si>
  <si>
    <t>Blok rysunkowy A-4</t>
  </si>
  <si>
    <t>Blok techniczny A-4</t>
  </si>
  <si>
    <t>Folia do laminowania samoprzylepna A4 100 szt</t>
  </si>
  <si>
    <t>Folia do laminowania A-3  op. 100 szt. gramatura 60mic</t>
  </si>
  <si>
    <t>Folia do laminowania A-4  op. 100 szt. gramatura 60mic</t>
  </si>
  <si>
    <t>Grzbiet do bindownicy szer. 6 mm  op. 100 szt.</t>
  </si>
  <si>
    <t>Grzbiet do bindownicy szer. 8 mm  op. 100 szt.</t>
  </si>
  <si>
    <t>Grzbiet do bindownicy szer. 10 mm  op. 100 szt.</t>
  </si>
  <si>
    <t>Grzbiet do bindownicy szer. 12 mm  op. 100 szt.</t>
  </si>
  <si>
    <t>Grzbiet do bindownicy szer. 14 mm  op. 100 szt.</t>
  </si>
  <si>
    <t>Grzbiet do bindownicy szer. 16 mm  op. 100 szt.</t>
  </si>
  <si>
    <t>Grzbiet do bindownicy szer. 18 mm  op. 100 szt.</t>
  </si>
  <si>
    <t>Grzbiet do bindownicy szer. 20 mm  op. 100 szt.</t>
  </si>
  <si>
    <t>Grzbiet do bindownicy szer. 22 mm  op. 100 szt.</t>
  </si>
  <si>
    <t>Grzbiet do bindownicy szer. 25 mm  op. 100 szt.</t>
  </si>
  <si>
    <t>Gumka do mazania-klasy „Pelikan”</t>
  </si>
  <si>
    <t>Kalka maszynowa A - 3  25szt</t>
  </si>
  <si>
    <t>pacz.</t>
  </si>
  <si>
    <t xml:space="preserve">Kalka maszynowa A - 4  25 szt. </t>
  </si>
  <si>
    <t>Kalka ołówkowa A - 3 25 szt.</t>
  </si>
  <si>
    <t>Kalka ołówkowa A - 4 25 szt.</t>
  </si>
  <si>
    <t>Kartki do not. samoprzylepne 40x50 mm</t>
  </si>
  <si>
    <t>Kartki do not. samoprzylepne 75x100mm</t>
  </si>
  <si>
    <t>Kartki do not. samoprzylepne 75x75 mm</t>
  </si>
  <si>
    <t>Klej biurowy w sztyfcie wkręcany 9 gr.</t>
  </si>
  <si>
    <t>Klej biurowy w tubce 50 ml</t>
  </si>
  <si>
    <t>Koperta samoprzlepna C-6  op. 100 szt.  biała</t>
  </si>
  <si>
    <t>Koperta do płyt CD, op. 10 szt., z okienkiem</t>
  </si>
  <si>
    <t>Obwoluta A-5 przezroczysta miękka  op. 100 szt.</t>
  </si>
  <si>
    <t>Okładka A4 na zeszyt</t>
  </si>
  <si>
    <t>Okładka A5 na zeszyt</t>
  </si>
  <si>
    <t>Okładka do bindownicy karton  op. 100 szt., A-4, kolor biały</t>
  </si>
  <si>
    <t>Okładka do bindownicy przezroczysta op. 100 szt., A-4, gr. 150mic</t>
  </si>
  <si>
    <t>Ołówek automat z grafitem 0,5 mm</t>
  </si>
  <si>
    <t>Ołówki  „HB”  z gumką</t>
  </si>
  <si>
    <t>Pinezki opakowanie 50 szt.</t>
  </si>
  <si>
    <t>Pinezki kolorowe tablicowe beczułki 100 szt.</t>
  </si>
  <si>
    <t>Segregator A-3 na 4 otwory w pionie</t>
  </si>
  <si>
    <t>Skorowidz w kratke A-4</t>
  </si>
  <si>
    <t>szt</t>
  </si>
  <si>
    <t>Spinacze biurowe 33 mm</t>
  </si>
  <si>
    <t>Spinacze biurowe 50 mm</t>
  </si>
  <si>
    <t>motek</t>
  </si>
  <si>
    <t>Taśma klejąca dwustronna 5 cm / 5 m</t>
  </si>
  <si>
    <t>Taśma przezroczysta klejąca szer. 25mm dł. 30 jardów</t>
  </si>
  <si>
    <t>Zeszyt 200 kartek twarda oprawa. A-4 zszyw.</t>
  </si>
  <si>
    <t>Zeszyt w krat 96 k. twarda opr.A-4 zszyw.</t>
  </si>
  <si>
    <t>Zeszyt w krat 96 k. twarda oprawa A-5</t>
  </si>
  <si>
    <t>Artykuły papiernicze</t>
  </si>
  <si>
    <t xml:space="preserve">Wartość brutto       C+E=F      </t>
  </si>
  <si>
    <t>ryza</t>
  </si>
  <si>
    <t>karton</t>
  </si>
  <si>
    <t>Papier kolorowy A-4 do ksera jeden kolor, 100 kartek</t>
  </si>
  <si>
    <t>Papier kolorowy A-3 do ksera jeden kolor, 100 kartek</t>
  </si>
  <si>
    <t>Papier fotograficzny do drukarek A4 50 szt., gramat. 200</t>
  </si>
  <si>
    <t>Papier biały satynowany A4, gramatura 250g/m2, paczka 250szt.</t>
  </si>
  <si>
    <t>Taśma papierowa biała do maszyn liczących 57 mm (25m)</t>
  </si>
  <si>
    <t>Taśma papierowa biała termoczuła 110 mm (20m)</t>
  </si>
  <si>
    <t>Taśma papierowa biała termoczuła 57 mm (25m)</t>
  </si>
  <si>
    <t>Klips metalowy do identyfikatora z paskiem z mocnego przezroczystego tworzywa i metalowym zatrzaskiem</t>
  </si>
  <si>
    <t>Koperta B-5   op. 100 szt. szara,  HK z paskiem</t>
  </si>
  <si>
    <t>Koperta C-5  op. 100 szt.  Biała, HK z paskiem</t>
  </si>
  <si>
    <t>Koperta B-4  op. 100 szt., szara, HK z paskiem</t>
  </si>
  <si>
    <t>Linijka przezroczysta 15 cm</t>
  </si>
  <si>
    <t>Linijka przezroczysta  20 cm</t>
  </si>
  <si>
    <t>Linijka przezroczysta  30 cm</t>
  </si>
  <si>
    <t>Linijka przezroczysta  50 cm</t>
  </si>
  <si>
    <t>Obwoluta A-4 przezroczysta twarda, zgrzew w kształcie litery L.</t>
  </si>
  <si>
    <t>Obwoluta A-4 przezroczysta twarda, zgrzew w kształcie litery U</t>
  </si>
  <si>
    <t>Obwoluta A-4 do segr. z zamknięciem op. 25 szt.</t>
  </si>
  <si>
    <t>Pisak klasa Point Marker biały olejowy grubość końcówki od 0.5 do 1.2mm</t>
  </si>
  <si>
    <t>ryza 500szt.</t>
  </si>
  <si>
    <t>Papier komputerowy 240 x 6" 1+0, 4000 składek/karton</t>
  </si>
  <si>
    <t>Papier komputerowy  210 1+0, 2000 składek/karton</t>
  </si>
  <si>
    <t>Papier kancelaryjny w kratkę A-3 op. 500 szt.</t>
  </si>
  <si>
    <t>Papier wizytówkowy A-4,  op. 20 szt.</t>
  </si>
  <si>
    <t>Segregator kolorowy A5 / 7 wzmacniany dołem</t>
  </si>
  <si>
    <t>Taśma papierowa termoczuła 79mm 25 m</t>
  </si>
  <si>
    <t xml:space="preserve">                                RAZEM</t>
  </si>
  <si>
    <t>Materiały eksploatacyjne do faksu</t>
  </si>
  <si>
    <t>Symbol producenta tonera / tuszu / tasiemki / folii</t>
  </si>
  <si>
    <t>KX-A106</t>
  </si>
  <si>
    <t>PANASONIC KX-FT 936    pap. 210*30</t>
  </si>
  <si>
    <t xml:space="preserve">UX9CR </t>
  </si>
  <si>
    <t xml:space="preserve">Folia do faksu PANASONIC KX-FP 218 </t>
  </si>
  <si>
    <t xml:space="preserve">KX-FA52E </t>
  </si>
  <si>
    <t xml:space="preserve">Toner do faksu PANASONIC KX-FL 613 </t>
  </si>
  <si>
    <t xml:space="preserve">KX-FA83 </t>
  </si>
  <si>
    <t>Toner do faksu Brother FAX-2920</t>
  </si>
  <si>
    <t xml:space="preserve">TN-2000 </t>
  </si>
  <si>
    <t>Pakiet nr 5</t>
  </si>
  <si>
    <t>Pakiet nr 4</t>
  </si>
  <si>
    <t>Szpagat jutowy gruby pakowy 500 gr.</t>
  </si>
  <si>
    <t>Długopis automatyczny średniej klasy z wkładem w kolorze czarnym, niebieskim, czerwonym, ziolonym (kolory wkładu wg wyboru Zamawiającego)</t>
  </si>
  <si>
    <t xml:space="preserve">Długopis na przylepiec  </t>
  </si>
  <si>
    <t>Koperta samoprzylepna B-4  składana szara, op. 100 szt.</t>
  </si>
  <si>
    <t>Koperta z zabezpieczeniem powietrznym w formie folii bąbelkowej, D14 biała , samoklejąca z paskiem</t>
  </si>
  <si>
    <t>Koperta z zabezpieczeniem powietrznym w formie folii bąbelkowej, H18 biała , samoklejąca z paskiem</t>
  </si>
  <si>
    <t>Koperta z zabezpieczeniem powietrznym w formie folii bąbelkowej, I19 biała , samoklejąca z paskiem</t>
  </si>
  <si>
    <t>Koperta z zabezpieczeniem powietrznym w formie folii bąbelkowej do płyt CD biała , samoklejąca z paskiem</t>
  </si>
  <si>
    <t>Marker gruby 1-4mm, ścięta końcówka wodoodporny klasy Reynolds w kolorach: brąz, fiolet, pomarańcz, czarny (kolory wg wyboru Zamawiającego)</t>
  </si>
  <si>
    <t>Poduszka do pieczątek 11,5x7cm nasączona klasy np. Trodat</t>
  </si>
  <si>
    <t>Pojemnik na dokumenty  plastikowy stojący do czasopism</t>
  </si>
  <si>
    <t>Segregator kolorowy A-4 / 7  ze wzm. dołem, twardy</t>
  </si>
  <si>
    <t>Segregator kolorowy A-4 / 5  ze wzm. dołem, twardy</t>
  </si>
  <si>
    <t>Skoroszyt plastikowy A-4</t>
  </si>
  <si>
    <t>Skoroszyt plastikowy A 4 z otworami do wpinania w segregator</t>
  </si>
  <si>
    <t>Teczka papierowa.na gumkę kolorowa, A 4</t>
  </si>
  <si>
    <t>Teczka plastikowa wiązana, A 4</t>
  </si>
  <si>
    <t>Temperówka do ołowków z pojemnikiem</t>
  </si>
  <si>
    <t>Tusz do pieczątek klasy Trodat lub Pelikan, kolor czerwony, niebieski, czarny (kolor wg wyboru Zamawiającego),</t>
  </si>
  <si>
    <t>Długopis automatyczny klasy Zenith z wkładem w kolorze czarnym, niebieskim (kolory wkładu wg wyboru Zamawiającego)</t>
  </si>
  <si>
    <t>Zakreślacz-flamaster różne kolory  wg wyboru Zamawiającego</t>
  </si>
  <si>
    <t>Zeszyt w krat 32 k. miękka oprawa  A 5</t>
  </si>
  <si>
    <t>Zeszyt w krat 60 k. miekka oprawa, A 5</t>
  </si>
  <si>
    <t>Zeszyt w krat 80 k. miękka oprawa , A 5</t>
  </si>
  <si>
    <t>Zszywki 24/6 , 1000 szt.</t>
  </si>
  <si>
    <t>Identyfikator, kieszonka z elastycznej folii otwarta od góry z wycięciem do założenia paska z klipsem format 78*110 mm</t>
  </si>
  <si>
    <t>Dziurkacz metalowy 2 otwory, na co najmniej 30 kartek z ogranicznikiem</t>
  </si>
  <si>
    <t>Dziurkacz metalowy 2 otwory,. duży z ogranicznikiem, na co najmniej 15 kartek</t>
  </si>
  <si>
    <t>Uwaga! 
- poz. 1 - 6 - zaoferowany papier powinien być zgodny z normą PN-ISO 9706:2001 lub równoważną</t>
  </si>
  <si>
    <t>Nazwa artykułu/faksu</t>
  </si>
  <si>
    <t>Marker gruby 1-4mm, ścięta końcówka wodoodporny klasy BIC lub Reynolds, czarny</t>
  </si>
  <si>
    <t xml:space="preserve">Segregator kolorowy A-4 / 3 twardy       </t>
  </si>
  <si>
    <t>Wartość netto</t>
  </si>
  <si>
    <t>Wartość brutto</t>
  </si>
  <si>
    <t>Kwota  VAT</t>
  </si>
  <si>
    <t>Wartość netto stanowiąca iloczyn         A x B = C</t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</si>
  <si>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A-4 klasa nie niższa niż np. "Poljet"</t>
    </r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</si>
  <si>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A-4 klasa nie niższa niż np. "Pollux"</t>
    </r>
  </si>
  <si>
    <r>
      <t>Papier uniwersalny biały  80 gr / m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A-3 klasa nie niższa niż np. "Pollux"</t>
    </r>
  </si>
  <si>
    <r>
      <t>Papier uniwersalny biały 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A-4 klasa nie niższa niż np. "Polspeed"</t>
    </r>
  </si>
  <si>
    <r>
      <t>Papier uniwersalny biały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A-3 klasa nie niższa niż np. "Polspeed"</t>
    </r>
  </si>
  <si>
    <r>
      <t>Papier uniwersalny biały  80 gr/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A-5 klasa nie niższa niż np. "Polspeed"</t>
    </r>
  </si>
  <si>
    <t xml:space="preserve">Wartość netto </t>
  </si>
  <si>
    <t>Warość brutto</t>
  </si>
  <si>
    <t>Skoroszyt tekturowy A - 4 z otworami do wpinania w segregator, gramatura 300 g/m2,  biały</t>
  </si>
  <si>
    <t xml:space="preserve">Teczka papierowa wiązana biała, A 4, gramatura 300 g/m2,  </t>
  </si>
  <si>
    <r>
      <t>Wkłady do długopisu  zaoferowanego w</t>
    </r>
    <r>
      <rPr>
        <b/>
        <sz val="10"/>
        <rFont val="Times New Roman"/>
        <family val="1"/>
      </rPr>
      <t xml:space="preserve"> pozycji 10</t>
    </r>
    <r>
      <rPr>
        <sz val="10"/>
        <rFont val="Times New Roman"/>
        <family val="1"/>
      </rPr>
      <t xml:space="preserve">  w kolorze czarnym, niebieskim, czerwonym, ziolonym (kolory wkładu wg wyboru Zamawiającego)</t>
    </r>
  </si>
  <si>
    <t>Deska A-4 z klipem zamykana  (kolory wg.wyboru zamawiającego)</t>
  </si>
  <si>
    <t>Deska A-4 z klipem nie zamykana (kolory wg.wyboru zamawiającego)</t>
  </si>
  <si>
    <t>Cienkopis kolorowy klasy „Pelikan, Stabilo” w kolorze czarnym, niebieskim, czerwonym, ziolonym (kolory wg. wyboru zamawiającego)</t>
  </si>
  <si>
    <t>Grafity gr.0,5mm a 10szt</t>
  </si>
  <si>
    <t>Teczka zawieszkowa A4</t>
  </si>
  <si>
    <r>
      <t xml:space="preserve">Taśma klejąca </t>
    </r>
    <r>
      <rPr>
        <b/>
        <sz val="10"/>
        <rFont val="Times New Roman"/>
        <family val="1"/>
      </rPr>
      <t xml:space="preserve">pakowa -szara </t>
    </r>
    <r>
      <rPr>
        <sz val="10"/>
        <rFont val="Times New Roman"/>
        <family val="1"/>
      </rPr>
      <t>5 cm. / 60 m.</t>
    </r>
  </si>
  <si>
    <t xml:space="preserve">Listwa   na  A4 wsuwana  szerokośc 15 mm </t>
  </si>
  <si>
    <t>G</t>
  </si>
  <si>
    <t>Uwaga!
Zamawiający dopuszcza składanie ofert równoważnych (tzw. zamienników). Dostarczone przez Wykonawców materiały eksploatacyjne muszą być kompatybilne z wyżej wymienionym sprzętem.</t>
  </si>
  <si>
    <t>Skoroszyt tekturowy A -4, gramatura 300 g/m2, biały</t>
  </si>
  <si>
    <t>Etykieta samoprzylepna 210mm * 297 mm, A4, z nacięciem z tyłu op. 100szt</t>
  </si>
  <si>
    <t>Folia do laminowania formatu 60*95 mm op.100szt. /100 mikronów/</t>
  </si>
  <si>
    <t>Folia do laminowania formatu 65*95 mm op.100szt./80mikronów/</t>
  </si>
  <si>
    <t>RAZEM</t>
  </si>
  <si>
    <t>CD-R 700 MB bez opakowania, górna część w jasnym kolorze,bez nadruku</t>
  </si>
  <si>
    <t>Załącznik nr 2 -  Formularz cenowy</t>
  </si>
  <si>
    <t>Załącznik nr 2 - Formularz cenowy</t>
  </si>
  <si>
    <t>Koperta RTG 6 x 5 biała lub brązowa</t>
  </si>
  <si>
    <t>Koperta RTG 20 x 26  biała lub brązowa</t>
  </si>
  <si>
    <t>Koperta RTG 26 x 32 biała lub brązowa</t>
  </si>
  <si>
    <t>Koperta RTG 37 x 37 biała lub brązowa</t>
  </si>
  <si>
    <t>Koperta RTG 42 x 32 biała lub brązowa</t>
  </si>
  <si>
    <t>Koperta RTG 45 x 37 biała lub brązowa</t>
  </si>
  <si>
    <t>Koperta RTG 16 x 23 biała lub brązowa</t>
  </si>
  <si>
    <t xml:space="preserve">Załącznik nr 2 - Formularz cenowy </t>
  </si>
  <si>
    <t>Nazwa handlowa</t>
  </si>
  <si>
    <t xml:space="preserve">        Producent</t>
  </si>
  <si>
    <t>H</t>
  </si>
  <si>
    <t>UWAGA!
Brak wypełnienia kolumny -Nazwa handlowa-,-Producent- wymaganymi informacjami spowoduje odrzucenie oferty na podstawie art. 89 ust. 1 pkt 2 Pzp.  W przypadku, gdy nazwa handlowa zaoferowanych artykułów pokrywa się z nazwą podaną przez Zamawiajacego należy wpisać zwrot - Jak u Zamawiającego -.</t>
  </si>
  <si>
    <t>Zszywki 23/10 , 1000 szt.</t>
  </si>
  <si>
    <t>Zszywki 23/13 , 1000 szt.</t>
  </si>
  <si>
    <r>
      <t xml:space="preserve">Wkłady do długopisu zaoferowanego </t>
    </r>
    <r>
      <rPr>
        <b/>
        <sz val="10"/>
        <rFont val="Times New Roman"/>
        <family val="1"/>
      </rPr>
      <t>w pozycji 9</t>
    </r>
    <r>
      <rPr>
        <sz val="10"/>
        <rFont val="Times New Roman"/>
        <family val="1"/>
      </rPr>
      <t xml:space="preserve">  w kolorze czarnym, niebieskim czerwonym, ziolonym (kolory wkładu wg wyboru Zamawiającego)</t>
    </r>
  </si>
  <si>
    <r>
      <t xml:space="preserve">Wkłady do długopisu zaoferowanego </t>
    </r>
    <r>
      <rPr>
        <b/>
        <sz val="10"/>
        <rFont val="Times New Roman"/>
        <family val="1"/>
      </rPr>
      <t>w pozycji 12</t>
    </r>
    <r>
      <rPr>
        <sz val="10"/>
        <rFont val="Times New Roman"/>
        <family val="1"/>
      </rPr>
      <t xml:space="preserve">  w kolorze czarnym, niebieskim czerwonym, ziolonym  (kolory wkładu wg wyboru Zamawiającego)</t>
    </r>
  </si>
  <si>
    <r>
      <t xml:space="preserve">Obwoluta A-4 do segr. miękka  op. 100 szt., groszkowa </t>
    </r>
    <r>
      <rPr>
        <sz val="10"/>
        <rFont val="Times New Roman"/>
        <family val="1"/>
      </rPr>
      <t xml:space="preserve">o gramaturze 40 </t>
    </r>
    <r>
      <rPr>
        <sz val="10"/>
        <rFont val="Arial"/>
        <family val="0"/>
      </rPr>
      <t>µ</t>
    </r>
    <r>
      <rPr>
        <sz val="10"/>
        <rFont val="Times New Roman"/>
        <family val="1"/>
      </rPr>
      <t>m</t>
    </r>
  </si>
  <si>
    <t>Marker do płyt CD dwustronny, jedna końcówka do 0.5mm a druga od 0.6 do 0.8mm, wodoodporny różne kolory w zależności od zapotrzebowania Zamawiającego.</t>
  </si>
  <si>
    <t xml:space="preserve">Folia do faksu SHARP UX-P410 </t>
  </si>
  <si>
    <t>Etykieta samoprzylepna 52,5mm * 29,7mm, A4, op 100szt.typu Multi3 lub Avery Zweckform. ( Mocny klej  do szkła i papieru - do stosowania w drukarkach laserowych )</t>
  </si>
  <si>
    <t>Pakiet nr 6</t>
  </si>
  <si>
    <t>OPASKI  IDENTYFIKACYJNE</t>
  </si>
  <si>
    <t>Nazwa handlowa        i producent</t>
  </si>
  <si>
    <t>Opaska dla dzieci 25,4 x 177,8mm a300szt do drukarki ZEBRA HS100 – Zebra Z-Band Direct – kolor biały</t>
  </si>
  <si>
    <t>kaseta</t>
  </si>
  <si>
    <t>Opaska dla dorosłych 25,4 x 279mm a 200szt do drukarki ZEBRA HC100 - Zebra Z-Band Direct - kolor biały</t>
  </si>
  <si>
    <t xml:space="preserve">Brak wypełnienia kolumny -Nazwa handlowa i producent - wymaganymi informacjami spowoduje odrzucenie oferty na podstawie art. 89 ust. 1 pkt 2 Pzp.  </t>
  </si>
  <si>
    <t>m</t>
  </si>
  <si>
    <t>Zszywacz biurowy min do 25kartek wykonany z tworzywa sztucznego częsci mechaniczne z metalu ,zszywanie do wewnątrz i na zewnątrz ,funkcja zszywania tapicerskiego na zszywke 24/6</t>
  </si>
  <si>
    <t>Tasiemka bawełniana biała, szeroka 1cm</t>
  </si>
  <si>
    <t>Długopis żelowy klasy " Uni - ball signo" automatyczny z wkładem w kolorze czarnym, niebieskim, czerwonym, zielonym (kolory wkładu wg wyboru Zamawiającego)</t>
  </si>
  <si>
    <t>Kuwety na dokumenty wykonane z mocnego polistyrenu przezroczystego odpornego na pęknięcia, na dokumenty o formacie A-4, z możliwością łączenia półek w pionie, grubość ścianki min. 3mm</t>
  </si>
  <si>
    <t xml:space="preserve">Rozszywacz do zszywek </t>
  </si>
  <si>
    <t>Gumki recepturki od 60 do 100 mm. 
Opakowanie 50g</t>
  </si>
  <si>
    <t xml:space="preserve">Nożyczki do papieru małe, ostrze ze stali nierdzewnej, rękojeść z niełamliwego plastiku długość całkowita większa jak 14cm i mniejsza jak 16cm </t>
  </si>
  <si>
    <t>Nożyczki do papieru duże, ostrze ze stali nierdzewnej, rękojeść z niełamliwego plastiku długość całkowita większa jak 17cm i mniejsza jak 24cm</t>
  </si>
  <si>
    <t>Taśma papierowa termoczuła biała 57 mm 15 m</t>
  </si>
  <si>
    <t>20.</t>
  </si>
  <si>
    <t>Taśma papierowa termoczuła biała 76 mm 25 m</t>
  </si>
  <si>
    <t>Segregatory na dwa ringi.</t>
  </si>
  <si>
    <t>Segragator, teczki, skoroszyty wszystkie kolory oprócz czarnego.</t>
  </si>
  <si>
    <t>Zamawiający wymaga:</t>
  </si>
  <si>
    <t xml:space="preserve">
…………………………………………………..…………………..…
pieczątka i podpis osoby upoważnionej do reprezentowania Wykonawcy    
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</si>
</sst>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;[Red]0.00"/>
    <numFmt numFmtId="169" formatCode="0;[Red]0"/>
    <numFmt numFmtId="170" formatCode="0.000;[Red]0.000"/>
    <numFmt numFmtId="171" formatCode="#,##0.00;[Red]#,##0.00"/>
    <numFmt numFmtId="172" formatCode="0.0000;[Red]0.0000"/>
    <numFmt numFmtId="173" formatCode="0.0000"/>
    <numFmt numFmtId="174" formatCode="#,##0.0000"/>
    <numFmt numFmtId="175" formatCode="#,##0.0000\ &quot;zł&quot;;[Red]\-#,##0.0000\ &quot;zł&quot;"/>
    <numFmt numFmtId="176" formatCode="#,##0.00\ &quot;zł&quot;"/>
    <numFmt numFmtId="177" formatCode="[$€-2]\ #,##0.00_);[Red]\([$€-2]\ #,##0.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.00_ ;[Red]\-#,##0.00\ "/>
    <numFmt numFmtId="187" formatCode="#,##0.000"/>
    <numFmt numFmtId="188" formatCode="#,##0.0"/>
    <numFmt numFmtId="189" formatCode="#\ ?/?"/>
    <numFmt numFmtId="190" formatCode="0.000"/>
    <numFmt numFmtId="191" formatCode="[$-415]d\ mmmm\ yyyy"/>
    <numFmt numFmtId="192" formatCode="#,##0.0000_ ;[Red]\-#,##0.0000\ "/>
    <numFmt numFmtId="193" formatCode="#,##0.0000\ [$€-1];[Red]\-#,##0.0000\ [$€-1]"/>
    <numFmt numFmtId="194" formatCode="#,##0.00_ ;\-#,##0.00\ "/>
    <numFmt numFmtId="195" formatCode="#,##0.0000\ &quot;zł&quot;"/>
    <numFmt numFmtId="196" formatCode="#,##0\ &quot;zł&quot;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.000\ &quot;zł&quot;;[Red]\-#,##0.000\ &quot;zł&quot;"/>
    <numFmt numFmtId="202" formatCode="#,##0\ [$€-1];[Red]\-#,##0\ [$€-1]"/>
    <numFmt numFmtId="203" formatCode="0.0%"/>
    <numFmt numFmtId="204" formatCode="#,##0.00\ [$€-1];[Red]\-#,##0.00\ [$€-1]"/>
    <numFmt numFmtId="205" formatCode="0.0"/>
    <numFmt numFmtId="206" formatCode="#,##0.00\ _z_ł"/>
    <numFmt numFmtId="207" formatCode="_-* #,##0\ &quot;zł&quot;_-;\-* #,##0\ &quot;zł&quot;_-;_-* &quot;-&quot;??\ &quot;zł&quot;_-;_-@_-"/>
    <numFmt numFmtId="208" formatCode="_-* #,##0.00\ [$zł-415]_-;\-* #,##0.00\ [$zł-415]_-;_-* &quot;-&quot;??\ [$zł-415]_-;_-@_-"/>
    <numFmt numFmtId="209" formatCode="#,##0.00\ [$€-1]"/>
  </numFmts>
  <fonts count="5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0"/>
      <name val="Times New Roman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10" fillId="2" borderId="0" applyNumberFormat="0" applyBorder="0" applyAlignment="0" applyProtection="0"/>
    <xf numFmtId="0" fontId="35" fillId="6" borderId="0" applyNumberFormat="0" applyBorder="0" applyAlignment="0" applyProtection="0"/>
    <xf numFmtId="0" fontId="10" fillId="3" borderId="0" applyNumberFormat="0" applyBorder="0" applyAlignment="0" applyProtection="0"/>
    <xf numFmtId="0" fontId="35" fillId="7" borderId="0" applyNumberFormat="0" applyBorder="0" applyAlignment="0" applyProtection="0"/>
    <xf numFmtId="0" fontId="10" fillId="4" borderId="0" applyNumberFormat="0" applyBorder="0" applyAlignment="0" applyProtection="0"/>
    <xf numFmtId="0" fontId="35" fillId="8" borderId="0" applyNumberFormat="0" applyBorder="0" applyAlignment="0" applyProtection="0"/>
    <xf numFmtId="0" fontId="10" fillId="5" borderId="0" applyNumberFormat="0" applyBorder="0" applyAlignment="0" applyProtection="0"/>
    <xf numFmtId="0" fontId="35" fillId="9" borderId="0" applyNumberFormat="0" applyBorder="0" applyAlignment="0" applyProtection="0"/>
    <xf numFmtId="0" fontId="10" fillId="6" borderId="0" applyNumberFormat="0" applyBorder="0" applyAlignment="0" applyProtection="0"/>
    <xf numFmtId="0" fontId="35" fillId="2" borderId="0" applyNumberFormat="0" applyBorder="0" applyAlignment="0" applyProtection="0"/>
    <xf numFmtId="0" fontId="10" fillId="7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5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10" fillId="10" borderId="0" applyNumberFormat="0" applyBorder="0" applyAlignment="0" applyProtection="0"/>
    <xf numFmtId="0" fontId="35" fillId="10" borderId="0" applyNumberFormat="0" applyBorder="0" applyAlignment="0" applyProtection="0"/>
    <xf numFmtId="0" fontId="10" fillId="11" borderId="0" applyNumberFormat="0" applyBorder="0" applyAlignment="0" applyProtection="0"/>
    <xf numFmtId="0" fontId="35" fillId="7" borderId="0" applyNumberFormat="0" applyBorder="0" applyAlignment="0" applyProtection="0"/>
    <xf numFmtId="0" fontId="10" fillId="12" borderId="0" applyNumberFormat="0" applyBorder="0" applyAlignment="0" applyProtection="0"/>
    <xf numFmtId="0" fontId="35" fillId="14" borderId="0" applyNumberFormat="0" applyBorder="0" applyAlignment="0" applyProtection="0"/>
    <xf numFmtId="0" fontId="10" fillId="5" borderId="0" applyNumberFormat="0" applyBorder="0" applyAlignment="0" applyProtection="0"/>
    <xf numFmtId="0" fontId="35" fillId="15" borderId="0" applyNumberFormat="0" applyBorder="0" applyAlignment="0" applyProtection="0"/>
    <xf numFmtId="0" fontId="10" fillId="10" borderId="0" applyNumberFormat="0" applyBorder="0" applyAlignment="0" applyProtection="0"/>
    <xf numFmtId="0" fontId="35" fillId="10" borderId="0" applyNumberFormat="0" applyBorder="0" applyAlignment="0" applyProtection="0"/>
    <xf numFmtId="0" fontId="10" fillId="13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16" borderId="0" applyNumberFormat="0" applyBorder="0" applyAlignment="0" applyProtection="0"/>
    <xf numFmtId="0" fontId="36" fillId="10" borderId="0" applyNumberFormat="0" applyBorder="0" applyAlignment="0" applyProtection="0"/>
    <xf numFmtId="0" fontId="11" fillId="11" borderId="0" applyNumberFormat="0" applyBorder="0" applyAlignment="0" applyProtection="0"/>
    <xf numFmtId="0" fontId="36" fillId="7" borderId="0" applyNumberFormat="0" applyBorder="0" applyAlignment="0" applyProtection="0"/>
    <xf numFmtId="0" fontId="11" fillId="12" borderId="0" applyNumberFormat="0" applyBorder="0" applyAlignment="0" applyProtection="0"/>
    <xf numFmtId="0" fontId="36" fillId="14" borderId="0" applyNumberFormat="0" applyBorder="0" applyAlignment="0" applyProtection="0"/>
    <xf numFmtId="0" fontId="11" fillId="17" borderId="0" applyNumberFormat="0" applyBorder="0" applyAlignment="0" applyProtection="0"/>
    <xf numFmtId="0" fontId="36" fillId="15" borderId="0" applyNumberFormat="0" applyBorder="0" applyAlignment="0" applyProtection="0"/>
    <xf numFmtId="0" fontId="11" fillId="18" borderId="0" applyNumberFormat="0" applyBorder="0" applyAlignment="0" applyProtection="0"/>
    <xf numFmtId="0" fontId="36" fillId="18" borderId="0" applyNumberFormat="0" applyBorder="0" applyAlignment="0" applyProtection="0"/>
    <xf numFmtId="0" fontId="1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41" fillId="24" borderId="2" applyNumberFormat="0" applyAlignment="0" applyProtection="0"/>
    <xf numFmtId="0" fontId="12" fillId="7" borderId="1" applyNumberFormat="0" applyAlignment="0" applyProtection="0"/>
    <xf numFmtId="0" fontId="13" fillId="14" borderId="3" applyNumberFormat="0" applyAlignment="0" applyProtection="0"/>
    <xf numFmtId="0" fontId="14" fillId="4" borderId="0" applyNumberFormat="0" applyBorder="0" applyAlignment="0" applyProtection="0"/>
    <xf numFmtId="0" fontId="3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7" borderId="1" applyNumberFormat="0" applyAlignment="0" applyProtection="0"/>
    <xf numFmtId="0" fontId="15" fillId="0" borderId="7" applyNumberFormat="0" applyFill="0" applyAlignment="0" applyProtection="0"/>
    <xf numFmtId="0" fontId="16" fillId="24" borderId="2" applyNumberFormat="0" applyAlignment="0" applyProtection="0"/>
    <xf numFmtId="0" fontId="47" fillId="0" borderId="7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20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0" fillId="9" borderId="8" applyNumberFormat="0" applyFont="0" applyAlignment="0" applyProtection="0"/>
    <xf numFmtId="0" fontId="21" fillId="14" borderId="1" applyNumberFormat="0" applyAlignment="0" applyProtection="0"/>
    <xf numFmtId="0" fontId="6" fillId="0" borderId="0" applyNumberFormat="0" applyFill="0" applyBorder="0" applyAlignment="0" applyProtection="0"/>
    <xf numFmtId="0" fontId="48" fillId="14" borderId="3" applyNumberForma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9" borderId="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9" fillId="3" borderId="0" applyNumberFormat="0" applyBorder="0" applyAlignment="0" applyProtection="0"/>
  </cellStyleXfs>
  <cellXfs count="259">
    <xf numFmtId="0" fontId="0" fillId="0" borderId="0" xfId="0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7" fillId="0" borderId="0" xfId="110" applyFont="1" applyBorder="1" applyAlignment="1">
      <alignment horizontal="center"/>
      <protection/>
    </xf>
    <xf numFmtId="0" fontId="7" fillId="0" borderId="0" xfId="110" applyFont="1" applyBorder="1">
      <alignment/>
      <protection/>
    </xf>
    <xf numFmtId="0" fontId="3" fillId="0" borderId="0" xfId="110" applyFont="1" applyBorder="1" applyAlignment="1">
      <alignment horizontal="left"/>
      <protection/>
    </xf>
    <xf numFmtId="0" fontId="7" fillId="0" borderId="0" xfId="110" applyFont="1" applyBorder="1">
      <alignment/>
      <protection/>
    </xf>
    <xf numFmtId="168" fontId="7" fillId="0" borderId="0" xfId="110" applyNumberFormat="1" applyFont="1" applyBorder="1">
      <alignment/>
      <protection/>
    </xf>
    <xf numFmtId="4" fontId="7" fillId="0" borderId="0" xfId="110" applyNumberFormat="1" applyFont="1" applyBorder="1" applyAlignment="1">
      <alignment vertical="center"/>
      <protection/>
    </xf>
    <xf numFmtId="168" fontId="7" fillId="0" borderId="0" xfId="110" applyNumberFormat="1" applyFont="1" applyBorder="1" applyAlignment="1">
      <alignment vertical="center"/>
      <protection/>
    </xf>
    <xf numFmtId="4" fontId="7" fillId="0" borderId="0" xfId="110" applyNumberFormat="1" applyFont="1" applyBorder="1">
      <alignment/>
      <protection/>
    </xf>
    <xf numFmtId="0" fontId="7" fillId="0" borderId="0" xfId="110" applyFont="1">
      <alignment/>
      <protection/>
    </xf>
    <xf numFmtId="0" fontId="7" fillId="0" borderId="0" xfId="110" applyFont="1" applyAlignment="1">
      <alignment horizontal="center"/>
      <protection/>
    </xf>
    <xf numFmtId="168" fontId="3" fillId="0" borderId="0" xfId="110" applyNumberFormat="1" applyFont="1">
      <alignment/>
      <protection/>
    </xf>
    <xf numFmtId="4" fontId="7" fillId="0" borderId="0" xfId="110" applyNumberFormat="1" applyFont="1">
      <alignment/>
      <protection/>
    </xf>
    <xf numFmtId="0" fontId="3" fillId="0" borderId="0" xfId="110" applyFont="1" applyAlignment="1">
      <alignment horizontal="center"/>
      <protection/>
    </xf>
    <xf numFmtId="0" fontId="3" fillId="0" borderId="0" xfId="110" applyFont="1">
      <alignment/>
      <protection/>
    </xf>
    <xf numFmtId="4" fontId="3" fillId="0" borderId="0" xfId="110" applyNumberFormat="1" applyFont="1">
      <alignment/>
      <protection/>
    </xf>
    <xf numFmtId="0" fontId="3" fillId="0" borderId="0" xfId="110" applyFont="1" applyAlignment="1">
      <alignment horizontal="left"/>
      <protection/>
    </xf>
    <xf numFmtId="0" fontId="8" fillId="0" borderId="0" xfId="110" applyFont="1" applyBorder="1" applyAlignment="1">
      <alignment horizontal="center"/>
      <protection/>
    </xf>
    <xf numFmtId="4" fontId="3" fillId="0" borderId="14" xfId="110" applyNumberFormat="1" applyFont="1" applyBorder="1">
      <alignment/>
      <protection/>
    </xf>
    <xf numFmtId="0" fontId="7" fillId="0" borderId="0" xfId="110" applyFont="1" applyAlignment="1">
      <alignment/>
      <protection/>
    </xf>
    <xf numFmtId="168" fontId="7" fillId="0" borderId="0" xfId="110" applyNumberFormat="1" applyFont="1">
      <alignment/>
      <protection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left"/>
    </xf>
    <xf numFmtId="168" fontId="2" fillId="0" borderId="0" xfId="110" applyNumberFormat="1" applyFont="1">
      <alignment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20" xfId="0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0" fontId="8" fillId="0" borderId="0" xfId="110" applyFont="1" applyBorder="1" applyAlignment="1">
      <alignment wrapText="1"/>
      <protection/>
    </xf>
    <xf numFmtId="0" fontId="3" fillId="0" borderId="0" xfId="110" applyFont="1" applyAlignment="1">
      <alignment wrapText="1"/>
      <protection/>
    </xf>
    <xf numFmtId="0" fontId="7" fillId="0" borderId="0" xfId="110" applyFont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2" fillId="0" borderId="13" xfId="110" applyFont="1" applyBorder="1" applyAlignment="1">
      <alignment horizontal="center" vertical="center"/>
      <protection/>
    </xf>
    <xf numFmtId="0" fontId="2" fillId="0" borderId="13" xfId="110" applyFont="1" applyBorder="1" applyAlignment="1">
      <alignment horizontal="center" vertical="center" wrapText="1"/>
      <protection/>
    </xf>
    <xf numFmtId="4" fontId="2" fillId="0" borderId="13" xfId="110" applyNumberFormat="1" applyFont="1" applyBorder="1" applyAlignment="1">
      <alignment horizontal="center" vertical="center" wrapText="1"/>
      <protection/>
    </xf>
    <xf numFmtId="0" fontId="7" fillId="14" borderId="13" xfId="110" applyFont="1" applyFill="1" applyBorder="1" applyAlignment="1">
      <alignment horizontal="center"/>
      <protection/>
    </xf>
    <xf numFmtId="0" fontId="7" fillId="14" borderId="13" xfId="110" applyFont="1" applyFill="1" applyBorder="1" applyAlignment="1">
      <alignment horizontal="center" wrapText="1"/>
      <protection/>
    </xf>
    <xf numFmtId="4" fontId="7" fillId="14" borderId="13" xfId="110" applyNumberFormat="1" applyFont="1" applyFill="1" applyBorder="1" applyAlignment="1">
      <alignment horizontal="center" wrapText="1"/>
      <protection/>
    </xf>
    <xf numFmtId="0" fontId="3" fillId="0" borderId="0" xfId="110" applyFont="1" applyAlignment="1">
      <alignment/>
      <protection/>
    </xf>
    <xf numFmtId="0" fontId="0" fillId="0" borderId="0" xfId="110" applyFont="1" applyBorder="1">
      <alignment/>
      <protection/>
    </xf>
    <xf numFmtId="0" fontId="0" fillId="0" borderId="22" xfId="110" applyFont="1" applyBorder="1" applyAlignment="1">
      <alignment horizontal="center" vertical="center"/>
      <protection/>
    </xf>
    <xf numFmtId="0" fontId="9" fillId="0" borderId="22" xfId="110" applyFont="1" applyBorder="1" applyAlignment="1">
      <alignment vertical="center" wrapText="1"/>
      <protection/>
    </xf>
    <xf numFmtId="0" fontId="9" fillId="0" borderId="22" xfId="110" applyFont="1" applyBorder="1" applyAlignment="1">
      <alignment horizontal="center" vertical="center" wrapText="1"/>
      <protection/>
    </xf>
    <xf numFmtId="1" fontId="0" fillId="0" borderId="22" xfId="110" applyNumberFormat="1" applyFont="1" applyBorder="1" applyAlignment="1">
      <alignment vertical="center"/>
      <protection/>
    </xf>
    <xf numFmtId="4" fontId="0" fillId="0" borderId="13" xfId="110" applyNumberFormat="1" applyFont="1" applyBorder="1" applyAlignment="1">
      <alignment vertical="center"/>
      <protection/>
    </xf>
    <xf numFmtId="168" fontId="0" fillId="0" borderId="13" xfId="110" applyNumberFormat="1" applyFont="1" applyBorder="1" applyAlignment="1">
      <alignment vertical="center"/>
      <protection/>
    </xf>
    <xf numFmtId="0" fontId="0" fillId="0" borderId="0" xfId="110" applyFont="1" applyBorder="1" applyAlignment="1">
      <alignment vertical="center"/>
      <protection/>
    </xf>
    <xf numFmtId="1" fontId="0" fillId="0" borderId="13" xfId="110" applyNumberFormat="1" applyFont="1" applyBorder="1" applyAlignment="1">
      <alignment vertical="center"/>
      <protection/>
    </xf>
    <xf numFmtId="9" fontId="0" fillId="0" borderId="13" xfId="110" applyNumberFormat="1" applyFont="1" applyBorder="1" applyAlignment="1">
      <alignment vertical="center"/>
      <protection/>
    </xf>
    <xf numFmtId="0" fontId="9" fillId="0" borderId="23" xfId="110" applyFont="1" applyBorder="1">
      <alignment/>
      <protection/>
    </xf>
    <xf numFmtId="0" fontId="9" fillId="0" borderId="13" xfId="110" applyFont="1" applyBorder="1" applyAlignment="1">
      <alignment horizontal="center" wrapText="1"/>
      <protection/>
    </xf>
    <xf numFmtId="0" fontId="0" fillId="0" borderId="13" xfId="110" applyFont="1" applyBorder="1">
      <alignment/>
      <protection/>
    </xf>
    <xf numFmtId="168" fontId="0" fillId="0" borderId="13" xfId="110" applyNumberFormat="1" applyFont="1" applyBorder="1">
      <alignment/>
      <protection/>
    </xf>
    <xf numFmtId="4" fontId="0" fillId="0" borderId="13" xfId="110" applyNumberFormat="1" applyFont="1" applyBorder="1">
      <alignment/>
      <protection/>
    </xf>
    <xf numFmtId="0" fontId="0" fillId="0" borderId="0" xfId="110" applyFont="1">
      <alignment/>
      <protection/>
    </xf>
    <xf numFmtId="0" fontId="9" fillId="0" borderId="24" xfId="110" applyFont="1" applyBorder="1" applyAlignment="1">
      <alignment vertical="center" wrapText="1"/>
      <protection/>
    </xf>
    <xf numFmtId="0" fontId="9" fillId="0" borderId="13" xfId="110" applyFont="1" applyBorder="1" applyAlignment="1">
      <alignment horizontal="center" vertical="center" wrapText="1"/>
      <protection/>
    </xf>
    <xf numFmtId="1" fontId="0" fillId="0" borderId="13" xfId="110" applyNumberFormat="1" applyFont="1" applyBorder="1">
      <alignment/>
      <protection/>
    </xf>
    <xf numFmtId="0" fontId="28" fillId="0" borderId="13" xfId="110" applyFont="1" applyBorder="1">
      <alignment/>
      <protection/>
    </xf>
    <xf numFmtId="0" fontId="28" fillId="0" borderId="13" xfId="110" applyFont="1" applyBorder="1" applyAlignment="1">
      <alignment horizontal="center" wrapText="1"/>
      <protection/>
    </xf>
    <xf numFmtId="1" fontId="28" fillId="0" borderId="13" xfId="110" applyNumberFormat="1" applyFont="1" applyBorder="1">
      <alignment/>
      <protection/>
    </xf>
    <xf numFmtId="0" fontId="9" fillId="0" borderId="13" xfId="110" applyFont="1" applyBorder="1">
      <alignment/>
      <protection/>
    </xf>
    <xf numFmtId="0" fontId="0" fillId="0" borderId="13" xfId="110" applyFont="1" applyBorder="1" applyAlignment="1">
      <alignment horizontal="center" vertical="center"/>
      <protection/>
    </xf>
    <xf numFmtId="0" fontId="0" fillId="0" borderId="13" xfId="110" applyFont="1" applyBorder="1" applyAlignment="1">
      <alignment horizontal="center"/>
      <protection/>
    </xf>
    <xf numFmtId="0" fontId="9" fillId="0" borderId="13" xfId="110" applyFont="1" applyBorder="1" applyAlignment="1">
      <alignment horizontal="center"/>
      <protection/>
    </xf>
    <xf numFmtId="0" fontId="31" fillId="0" borderId="13" xfId="110" applyFont="1" applyBorder="1" applyAlignment="1">
      <alignment horizontal="center"/>
      <protection/>
    </xf>
    <xf numFmtId="4" fontId="30" fillId="0" borderId="13" xfId="110" applyNumberFormat="1" applyFont="1" applyBorder="1">
      <alignment/>
      <protection/>
    </xf>
    <xf numFmtId="168" fontId="30" fillId="0" borderId="13" xfId="110" applyNumberFormat="1" applyFont="1" applyBorder="1">
      <alignment/>
      <protection/>
    </xf>
    <xf numFmtId="0" fontId="30" fillId="0" borderId="0" xfId="110" applyFont="1">
      <alignment/>
      <protection/>
    </xf>
    <xf numFmtId="0" fontId="9" fillId="0" borderId="13" xfId="110" applyFont="1" applyBorder="1" applyAlignment="1">
      <alignment horizontal="center" vertical="center"/>
      <protection/>
    </xf>
    <xf numFmtId="0" fontId="0" fillId="0" borderId="0" xfId="110" applyFont="1" applyAlignment="1">
      <alignment vertical="center"/>
      <protection/>
    </xf>
    <xf numFmtId="0" fontId="9" fillId="0" borderId="22" xfId="110" applyFont="1" applyBorder="1" applyAlignment="1">
      <alignment horizontal="center"/>
      <protection/>
    </xf>
    <xf numFmtId="0" fontId="3" fillId="0" borderId="0" xfId="110" applyFont="1" applyBorder="1">
      <alignment/>
      <protection/>
    </xf>
    <xf numFmtId="3" fontId="0" fillId="0" borderId="13" xfId="110" applyNumberFormat="1" applyFont="1" applyBorder="1" applyAlignment="1">
      <alignment vertical="center"/>
      <protection/>
    </xf>
    <xf numFmtId="3" fontId="0" fillId="0" borderId="13" xfId="110" applyNumberFormat="1" applyFont="1" applyBorder="1">
      <alignment/>
      <protection/>
    </xf>
    <xf numFmtId="0" fontId="0" fillId="14" borderId="10" xfId="0" applyFill="1" applyBorder="1" applyAlignment="1">
      <alignment horizontal="center"/>
    </xf>
    <xf numFmtId="9" fontId="0" fillId="14" borderId="10" xfId="0" applyNumberFormat="1" applyFont="1" applyFill="1" applyBorder="1" applyAlignment="1">
      <alignment horizontal="center"/>
    </xf>
    <xf numFmtId="4" fontId="0" fillId="14" borderId="10" xfId="0" applyNumberFormat="1" applyFont="1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0" borderId="0" xfId="110" applyFont="1" applyBorder="1" applyAlignment="1">
      <alignment horizontal="center"/>
      <protection/>
    </xf>
    <xf numFmtId="4" fontId="3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0" fillId="14" borderId="16" xfId="0" applyFill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0" fillId="14" borderId="13" xfId="0" applyFill="1" applyBorder="1" applyAlignment="1">
      <alignment horizontal="center"/>
    </xf>
    <xf numFmtId="4" fontId="3" fillId="0" borderId="25" xfId="0" applyNumberFormat="1" applyFont="1" applyBorder="1" applyAlignment="1">
      <alignment horizontal="right"/>
    </xf>
    <xf numFmtId="0" fontId="9" fillId="0" borderId="13" xfId="110" applyFont="1" applyFill="1" applyBorder="1" applyAlignment="1">
      <alignment horizontal="center"/>
      <protection/>
    </xf>
    <xf numFmtId="4" fontId="0" fillId="0" borderId="13" xfId="110" applyNumberFormat="1" applyFont="1" applyFill="1" applyBorder="1">
      <alignment/>
      <protection/>
    </xf>
    <xf numFmtId="168" fontId="0" fillId="0" borderId="13" xfId="110" applyNumberFormat="1" applyFont="1" applyFill="1" applyBorder="1">
      <alignment/>
      <protection/>
    </xf>
    <xf numFmtId="0" fontId="31" fillId="0" borderId="13" xfId="110" applyFont="1" applyFill="1" applyBorder="1" applyAlignment="1">
      <alignment wrapText="1"/>
      <protection/>
    </xf>
    <xf numFmtId="0" fontId="31" fillId="0" borderId="13" xfId="110" applyFont="1" applyFill="1" applyBorder="1" applyAlignment="1">
      <alignment horizontal="center"/>
      <protection/>
    </xf>
    <xf numFmtId="4" fontId="30" fillId="0" borderId="13" xfId="110" applyNumberFormat="1" applyFont="1" applyFill="1" applyBorder="1">
      <alignment/>
      <protection/>
    </xf>
    <xf numFmtId="168" fontId="30" fillId="0" borderId="13" xfId="110" applyNumberFormat="1" applyFont="1" applyFill="1" applyBorder="1">
      <alignment/>
      <protection/>
    </xf>
    <xf numFmtId="0" fontId="0" fillId="0" borderId="22" xfId="110" applyFont="1" applyBorder="1" applyAlignment="1">
      <alignment horizontal="center"/>
      <protection/>
    </xf>
    <xf numFmtId="0" fontId="28" fillId="0" borderId="22" xfId="110" applyFont="1" applyBorder="1">
      <alignment/>
      <protection/>
    </xf>
    <xf numFmtId="0" fontId="0" fillId="0" borderId="22" xfId="0" applyBorder="1" applyAlignment="1">
      <alignment horizontal="left"/>
    </xf>
    <xf numFmtId="2" fontId="0" fillId="0" borderId="10" xfId="110" applyNumberFormat="1" applyFont="1" applyBorder="1">
      <alignment/>
      <protection/>
    </xf>
    <xf numFmtId="2" fontId="30" fillId="0" borderId="10" xfId="110" applyNumberFormat="1" applyFont="1" applyFill="1" applyBorder="1">
      <alignment/>
      <protection/>
    </xf>
    <xf numFmtId="2" fontId="0" fillId="0" borderId="10" xfId="110" applyNumberFormat="1" applyFont="1" applyBorder="1" applyAlignment="1">
      <alignment vertical="center"/>
      <protection/>
    </xf>
    <xf numFmtId="2" fontId="30" fillId="0" borderId="10" xfId="110" applyNumberFormat="1" applyFont="1" applyBorder="1">
      <alignment/>
      <protection/>
    </xf>
    <xf numFmtId="2" fontId="0" fillId="0" borderId="11" xfId="110" applyNumberFormat="1" applyFont="1" applyBorder="1">
      <alignment/>
      <protection/>
    </xf>
    <xf numFmtId="2" fontId="0" fillId="0" borderId="10" xfId="110" applyNumberFormat="1" applyFont="1" applyFill="1" applyBorder="1">
      <alignment/>
      <protection/>
    </xf>
    <xf numFmtId="9" fontId="0" fillId="0" borderId="10" xfId="110" applyNumberFormat="1" applyFont="1" applyBorder="1">
      <alignment/>
      <protection/>
    </xf>
    <xf numFmtId="168" fontId="7" fillId="0" borderId="0" xfId="110" applyNumberFormat="1" applyFont="1" applyAlignment="1">
      <alignment wrapText="1"/>
      <protection/>
    </xf>
    <xf numFmtId="4" fontId="7" fillId="0" borderId="0" xfId="110" applyNumberFormat="1" applyFont="1" applyAlignment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1" fontId="0" fillId="0" borderId="10" xfId="110" applyNumberFormat="1" applyFont="1" applyBorder="1">
      <alignment/>
      <protection/>
    </xf>
    <xf numFmtId="1" fontId="30" fillId="0" borderId="10" xfId="110" applyNumberFormat="1" applyFont="1" applyFill="1" applyBorder="1">
      <alignment/>
      <protection/>
    </xf>
    <xf numFmtId="1" fontId="0" fillId="0" borderId="10" xfId="110" applyNumberFormat="1" applyFont="1" applyBorder="1" applyAlignment="1">
      <alignment vertical="center"/>
      <protection/>
    </xf>
    <xf numFmtId="1" fontId="30" fillId="0" borderId="10" xfId="110" applyNumberFormat="1" applyFont="1" applyBorder="1">
      <alignment/>
      <protection/>
    </xf>
    <xf numFmtId="1" fontId="0" fillId="0" borderId="10" xfId="110" applyNumberFormat="1" applyFont="1" applyFill="1" applyBorder="1">
      <alignment/>
      <protection/>
    </xf>
    <xf numFmtId="0" fontId="28" fillId="0" borderId="22" xfId="110" applyFont="1" applyBorder="1" applyAlignment="1">
      <alignment horizontal="center" wrapText="1"/>
      <protection/>
    </xf>
    <xf numFmtId="4" fontId="0" fillId="0" borderId="22" xfId="110" applyNumberFormat="1" applyFont="1" applyBorder="1" applyAlignment="1">
      <alignment vertical="center"/>
      <protection/>
    </xf>
    <xf numFmtId="168" fontId="0" fillId="0" borderId="22" xfId="110" applyNumberFormat="1" applyFont="1" applyBorder="1">
      <alignment/>
      <protection/>
    </xf>
    <xf numFmtId="4" fontId="0" fillId="0" borderId="22" xfId="110" applyNumberFormat="1" applyFont="1" applyBorder="1">
      <alignment/>
      <protection/>
    </xf>
    <xf numFmtId="4" fontId="3" fillId="0" borderId="14" xfId="110" applyNumberFormat="1" applyFont="1" applyBorder="1" applyAlignment="1">
      <alignment vertical="center"/>
      <protection/>
    </xf>
    <xf numFmtId="0" fontId="2" fillId="0" borderId="23" xfId="110" applyFont="1" applyBorder="1" applyAlignment="1">
      <alignment horizontal="center" vertical="center" wrapText="1"/>
      <protection/>
    </xf>
    <xf numFmtId="0" fontId="7" fillId="14" borderId="23" xfId="110" applyFont="1" applyFill="1" applyBorder="1" applyAlignment="1">
      <alignment horizontal="center" wrapText="1"/>
      <protection/>
    </xf>
    <xf numFmtId="168" fontId="0" fillId="0" borderId="23" xfId="110" applyNumberFormat="1" applyFont="1" applyBorder="1">
      <alignment/>
      <protection/>
    </xf>
    <xf numFmtId="0" fontId="31" fillId="0" borderId="13" xfId="110" applyFont="1" applyFill="1" applyBorder="1" applyAlignment="1">
      <alignment vertical="center" wrapText="1"/>
      <protection/>
    </xf>
    <xf numFmtId="0" fontId="31" fillId="0" borderId="23" xfId="110" applyFont="1" applyFill="1" applyBorder="1">
      <alignment/>
      <protection/>
    </xf>
    <xf numFmtId="0" fontId="31" fillId="0" borderId="24" xfId="110" applyFont="1" applyFill="1" applyBorder="1">
      <alignment/>
      <protection/>
    </xf>
    <xf numFmtId="4" fontId="3" fillId="0" borderId="25" xfId="110" applyNumberFormat="1" applyFont="1" applyBorder="1">
      <alignment/>
      <protection/>
    </xf>
    <xf numFmtId="4" fontId="0" fillId="0" borderId="22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9" fontId="0" fillId="0" borderId="11" xfId="110" applyNumberFormat="1" applyFont="1" applyBorder="1" applyAlignment="1">
      <alignment horizontal="center" vertical="center"/>
      <protection/>
    </xf>
    <xf numFmtId="4" fontId="0" fillId="0" borderId="12" xfId="0" applyNumberForma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0" fillId="14" borderId="13" xfId="0" applyFont="1" applyFill="1" applyBorder="1" applyAlignment="1">
      <alignment horizontal="center" wrapText="1"/>
    </xf>
    <xf numFmtId="4" fontId="3" fillId="0" borderId="0" xfId="110" applyNumberFormat="1" applyFont="1" applyBorder="1">
      <alignment/>
      <protection/>
    </xf>
    <xf numFmtId="1" fontId="29" fillId="0" borderId="22" xfId="110" applyNumberFormat="1" applyFont="1" applyBorder="1">
      <alignment/>
      <protection/>
    </xf>
    <xf numFmtId="0" fontId="0" fillId="0" borderId="16" xfId="0" applyBorder="1" applyAlignment="1">
      <alignment horizontal="left" wrapText="1"/>
    </xf>
    <xf numFmtId="0" fontId="9" fillId="0" borderId="13" xfId="110" applyFont="1" applyFill="1" applyBorder="1" applyAlignment="1">
      <alignment wrapText="1"/>
      <protection/>
    </xf>
    <xf numFmtId="0" fontId="2" fillId="0" borderId="0" xfId="0" applyFont="1" applyAlignment="1">
      <alignment vertical="top" wrapText="1"/>
    </xf>
    <xf numFmtId="0" fontId="9" fillId="0" borderId="22" xfId="110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2" fillId="24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28" fillId="0" borderId="13" xfId="110" applyFont="1" applyFill="1" applyBorder="1">
      <alignment/>
      <protection/>
    </xf>
    <xf numFmtId="0" fontId="2" fillId="0" borderId="0" xfId="110" applyFont="1" applyAlignment="1">
      <alignment wrapText="1"/>
      <protection/>
    </xf>
    <xf numFmtId="0" fontId="9" fillId="0" borderId="13" xfId="110" applyFont="1" applyFill="1" applyBorder="1" applyAlignment="1">
      <alignment wrapText="1"/>
      <protection/>
    </xf>
    <xf numFmtId="0" fontId="9" fillId="0" borderId="13" xfId="110" applyFont="1" applyFill="1" applyBorder="1" applyAlignment="1">
      <alignment vertical="center" wrapText="1"/>
      <protection/>
    </xf>
    <xf numFmtId="0" fontId="0" fillId="8" borderId="13" xfId="110" applyFont="1" applyFill="1" applyBorder="1" applyAlignment="1">
      <alignment horizontal="center"/>
      <protection/>
    </xf>
    <xf numFmtId="0" fontId="9" fillId="8" borderId="13" xfId="110" applyFont="1" applyFill="1" applyBorder="1" applyAlignment="1">
      <alignment wrapText="1"/>
      <protection/>
    </xf>
    <xf numFmtId="0" fontId="9" fillId="8" borderId="13" xfId="110" applyFont="1" applyFill="1" applyBorder="1" applyAlignment="1">
      <alignment horizontal="center"/>
      <protection/>
    </xf>
    <xf numFmtId="1" fontId="0" fillId="8" borderId="10" xfId="110" applyNumberFormat="1" applyFont="1" applyFill="1" applyBorder="1">
      <alignment/>
      <protection/>
    </xf>
    <xf numFmtId="2" fontId="0" fillId="8" borderId="10" xfId="110" applyNumberFormat="1" applyFont="1" applyFill="1" applyBorder="1">
      <alignment/>
      <protection/>
    </xf>
    <xf numFmtId="4" fontId="0" fillId="8" borderId="13" xfId="110" applyNumberFormat="1" applyFont="1" applyFill="1" applyBorder="1">
      <alignment/>
      <protection/>
    </xf>
    <xf numFmtId="168" fontId="30" fillId="0" borderId="10" xfId="110" applyNumberFormat="1" applyFont="1" applyBorder="1" applyAlignment="1">
      <alignment horizontal="center" vertical="center"/>
      <protection/>
    </xf>
    <xf numFmtId="168" fontId="30" fillId="0" borderId="10" xfId="110" applyNumberFormat="1" applyFont="1" applyBorder="1" applyAlignment="1">
      <alignment horizontal="center"/>
      <protection/>
    </xf>
    <xf numFmtId="168" fontId="1" fillId="0" borderId="11" xfId="110" applyNumberFormat="1" applyFont="1" applyBorder="1" applyAlignment="1">
      <alignment vertical="center"/>
      <protection/>
    </xf>
    <xf numFmtId="168" fontId="1" fillId="0" borderId="10" xfId="110" applyNumberFormat="1" applyFont="1" applyBorder="1" applyAlignment="1">
      <alignment vertical="center"/>
      <protection/>
    </xf>
    <xf numFmtId="168" fontId="1" fillId="0" borderId="10" xfId="110" applyNumberFormat="1" applyFont="1" applyBorder="1">
      <alignment/>
      <protection/>
    </xf>
    <xf numFmtId="168" fontId="1" fillId="0" borderId="11" xfId="110" applyNumberFormat="1" applyFont="1" applyBorder="1">
      <alignment/>
      <protection/>
    </xf>
    <xf numFmtId="9" fontId="0" fillId="8" borderId="10" xfId="110" applyNumberFormat="1" applyFont="1" applyFill="1" applyBorder="1">
      <alignment/>
      <protection/>
    </xf>
    <xf numFmtId="168" fontId="0" fillId="8" borderId="13" xfId="110" applyNumberFormat="1" applyFont="1" applyFill="1" applyBorder="1">
      <alignment/>
      <protection/>
    </xf>
    <xf numFmtId="0" fontId="8" fillId="0" borderId="0" xfId="110" applyFont="1" applyAlignment="1">
      <alignment wrapText="1"/>
      <protection/>
    </xf>
    <xf numFmtId="4" fontId="7" fillId="0" borderId="0" xfId="110" applyNumberFormat="1" applyFont="1" applyAlignment="1">
      <alignment horizontal="center" wrapText="1"/>
      <protection/>
    </xf>
    <xf numFmtId="0" fontId="2" fillId="0" borderId="0" xfId="110" applyFont="1" applyAlignment="1">
      <alignment horizontal="left" vertical="top" wrapText="1"/>
      <protection/>
    </xf>
    <xf numFmtId="168" fontId="4" fillId="0" borderId="0" xfId="110" applyNumberFormat="1" applyFont="1" applyBorder="1" applyAlignment="1">
      <alignment horizontal="right"/>
      <protection/>
    </xf>
    <xf numFmtId="0" fontId="4" fillId="0" borderId="0" xfId="110" applyFont="1" applyBorder="1" applyAlignment="1">
      <alignment horizontal="right"/>
      <protection/>
    </xf>
    <xf numFmtId="0" fontId="33" fillId="0" borderId="29" xfId="110" applyFont="1" applyBorder="1" applyAlignment="1">
      <alignment horizontal="center"/>
      <protection/>
    </xf>
    <xf numFmtId="0" fontId="2" fillId="0" borderId="30" xfId="0" applyFont="1" applyBorder="1" applyAlignment="1">
      <alignment/>
    </xf>
    <xf numFmtId="4" fontId="4" fillId="0" borderId="31" xfId="110" applyNumberFormat="1" applyFont="1" applyBorder="1" applyAlignment="1">
      <alignment horizontal="right" wrapText="1"/>
      <protection/>
    </xf>
    <xf numFmtId="4" fontId="4" fillId="0" borderId="32" xfId="110" applyNumberFormat="1" applyFont="1" applyBorder="1" applyAlignment="1">
      <alignment horizontal="right" wrapText="1"/>
      <protection/>
    </xf>
    <xf numFmtId="0" fontId="7" fillId="0" borderId="0" xfId="110" applyFont="1" applyAlignment="1">
      <alignment horizontal="center" wrapText="1"/>
      <protection/>
    </xf>
    <xf numFmtId="168" fontId="34" fillId="0" borderId="0" xfId="110" applyNumberFormat="1" applyFont="1" applyBorder="1" applyAlignment="1">
      <alignment horizontal="right"/>
      <protection/>
    </xf>
    <xf numFmtId="168" fontId="34" fillId="0" borderId="31" xfId="110" applyNumberFormat="1" applyFont="1" applyBorder="1" applyAlignment="1">
      <alignment/>
      <protection/>
    </xf>
    <xf numFmtId="0" fontId="34" fillId="0" borderId="32" xfId="0" applyFont="1" applyBorder="1" applyAlignment="1">
      <alignment/>
    </xf>
    <xf numFmtId="0" fontId="3" fillId="0" borderId="33" xfId="110" applyFont="1" applyBorder="1" applyAlignment="1">
      <alignment horizontal="center"/>
      <protection/>
    </xf>
    <xf numFmtId="0" fontId="2" fillId="0" borderId="34" xfId="0" applyFont="1" applyBorder="1" applyAlignment="1">
      <alignment/>
    </xf>
    <xf numFmtId="0" fontId="2" fillId="0" borderId="0" xfId="110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2" fillId="0" borderId="35" xfId="110" applyFont="1" applyBorder="1" applyAlignment="1">
      <alignment horizontal="right"/>
      <protection/>
    </xf>
    <xf numFmtId="0" fontId="3" fillId="0" borderId="13" xfId="110" applyFont="1" applyBorder="1" applyAlignment="1">
      <alignment horizontal="center"/>
      <protection/>
    </xf>
    <xf numFmtId="0" fontId="2" fillId="0" borderId="13" xfId="0" applyFont="1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4" fillId="0" borderId="36" xfId="0" applyFont="1" applyBorder="1" applyAlignment="1">
      <alignment horizontal="right"/>
    </xf>
    <xf numFmtId="9" fontId="34" fillId="0" borderId="37" xfId="0" applyNumberFormat="1" applyFont="1" applyBorder="1" applyAlignment="1">
      <alignment horizontal="center"/>
    </xf>
    <xf numFmtId="0" fontId="34" fillId="0" borderId="38" xfId="0" applyFont="1" applyBorder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34" fillId="0" borderId="0" xfId="0" applyFont="1" applyBorder="1" applyAlignment="1">
      <alignment horizontal="right"/>
    </xf>
    <xf numFmtId="4" fontId="34" fillId="0" borderId="35" xfId="0" applyNumberFormat="1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35" xfId="0" applyNumberFormat="1" applyFont="1" applyBorder="1" applyAlignment="1">
      <alignment horizontal="left"/>
    </xf>
    <xf numFmtId="0" fontId="0" fillId="0" borderId="35" xfId="0" applyBorder="1" applyAlignment="1">
      <alignment horizontal="left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0" fillId="8" borderId="13" xfId="110" applyFont="1" applyFill="1" applyBorder="1" applyAlignment="1">
      <alignment horizontal="center" vertical="center"/>
      <protection/>
    </xf>
    <xf numFmtId="0" fontId="28" fillId="8" borderId="13" xfId="110" applyFont="1" applyFill="1" applyBorder="1">
      <alignment/>
      <protection/>
    </xf>
    <xf numFmtId="0" fontId="28" fillId="8" borderId="13" xfId="110" applyFont="1" applyFill="1" applyBorder="1" applyAlignment="1">
      <alignment horizontal="center" wrapText="1"/>
      <protection/>
    </xf>
    <xf numFmtId="1" fontId="28" fillId="8" borderId="13" xfId="110" applyNumberFormat="1" applyFont="1" applyFill="1" applyBorder="1">
      <alignment/>
      <protection/>
    </xf>
    <xf numFmtId="168" fontId="28" fillId="8" borderId="13" xfId="110" applyNumberFormat="1" applyFont="1" applyFill="1" applyBorder="1">
      <alignment/>
      <protection/>
    </xf>
    <xf numFmtId="4" fontId="0" fillId="8" borderId="13" xfId="110" applyNumberFormat="1" applyFont="1" applyFill="1" applyBorder="1" applyAlignment="1">
      <alignment vertical="center"/>
      <protection/>
    </xf>
    <xf numFmtId="9" fontId="0" fillId="8" borderId="13" xfId="110" applyNumberFormat="1" applyFont="1" applyFill="1" applyBorder="1" applyAlignment="1">
      <alignment horizontal="center" vertical="center"/>
      <protection/>
    </xf>
    <xf numFmtId="4" fontId="0" fillId="8" borderId="0" xfId="110" applyNumberFormat="1" applyFont="1" applyFill="1" applyBorder="1">
      <alignment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Excel Built-in Normal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Input" xfId="98"/>
    <cellStyle name="Komórka połączona" xfId="99"/>
    <cellStyle name="Komórka zaznaczona" xfId="100"/>
    <cellStyle name="Linked Cell" xfId="101"/>
    <cellStyle name="Nagłówek 1" xfId="102"/>
    <cellStyle name="Nagłówek 2" xfId="103"/>
    <cellStyle name="Nagłówek 3" xfId="104"/>
    <cellStyle name="Nagłówek 4" xfId="105"/>
    <cellStyle name="Neutral" xfId="106"/>
    <cellStyle name="Neutralne" xfId="107"/>
    <cellStyle name="Neutralny" xfId="108"/>
    <cellStyle name="Normal_Feuil1" xfId="109"/>
    <cellStyle name="Normalny_Materiały papiernicze - wyliczenia na 2010 rok" xfId="110"/>
    <cellStyle name="Note" xfId="111"/>
    <cellStyle name="Obliczenia" xfId="112"/>
    <cellStyle name="Followed Hyperlink" xfId="113"/>
    <cellStyle name="Output" xfId="114"/>
    <cellStyle name="Percent" xfId="115"/>
    <cellStyle name="Suma" xfId="116"/>
    <cellStyle name="Tekst objaśnienia" xfId="117"/>
    <cellStyle name="Tekst ostrzeżenia" xfId="118"/>
    <cellStyle name="Title" xfId="119"/>
    <cellStyle name="Total" xfId="120"/>
    <cellStyle name="Tytuł" xfId="121"/>
    <cellStyle name="Uwaga" xfId="122"/>
    <cellStyle name="Currency" xfId="123"/>
    <cellStyle name="Currency [0]" xfId="124"/>
    <cellStyle name="Warning Text" xfId="125"/>
    <cellStyle name="Złe" xfId="126"/>
    <cellStyle name="Zły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ZETARGI%202013\Odzczynniki%20laboratoryjne_11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ZETARGI%202013\Odzczynniki%20laboratoryjne_11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akiet nr 5"/>
      <sheetName val="Pakiet nr 6"/>
      <sheetName val="Arkusz1"/>
      <sheetName val="Arkusz2"/>
      <sheetName val="Arkusz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19">
      <selection activeCell="H142" sqref="H142"/>
    </sheetView>
  </sheetViews>
  <sheetFormatPr defaultColWidth="9.00390625" defaultRowHeight="12.75"/>
  <cols>
    <col min="1" max="1" width="4.75390625" style="34" customWidth="1"/>
    <col min="2" max="2" width="52.375" style="62" customWidth="1"/>
    <col min="3" max="3" width="4.625" style="33" customWidth="1"/>
    <col min="4" max="4" width="6.75390625" style="33" customWidth="1"/>
    <col min="5" max="5" width="8.625" style="33" customWidth="1"/>
    <col min="6" max="6" width="11.625" style="36" customWidth="1"/>
    <col min="7" max="7" width="5.00390625" style="33" customWidth="1"/>
    <col min="8" max="8" width="8.00390625" style="36" customWidth="1"/>
    <col min="9" max="9" width="11.625" style="36" customWidth="1"/>
    <col min="10" max="10" width="13.75390625" style="36" customWidth="1"/>
    <col min="11" max="11" width="19.625" style="33" customWidth="1"/>
    <col min="12" max="12" width="11.625" style="33" bestFit="1" customWidth="1"/>
    <col min="13" max="13" width="11.75390625" style="33" customWidth="1"/>
    <col min="14" max="14" width="11.375" style="33" bestFit="1" customWidth="1"/>
    <col min="15" max="16384" width="9.125" style="33" customWidth="1"/>
  </cols>
  <sheetData>
    <row r="1" spans="1:10" s="38" customFormat="1" ht="15.75">
      <c r="A1" s="37"/>
      <c r="B1" s="61" t="s">
        <v>210</v>
      </c>
      <c r="F1" s="39"/>
      <c r="H1" s="39"/>
      <c r="I1" s="39"/>
      <c r="J1" s="39"/>
    </row>
    <row r="2" spans="1:10" s="38" customFormat="1" ht="15.75">
      <c r="A2" s="37"/>
      <c r="B2" s="61"/>
      <c r="F2" s="39"/>
      <c r="H2" s="39"/>
      <c r="I2" s="39"/>
      <c r="J2" s="39"/>
    </row>
    <row r="4" spans="1:10" s="38" customFormat="1" ht="15.75">
      <c r="A4" s="40" t="s">
        <v>51</v>
      </c>
      <c r="B4" s="61"/>
      <c r="C4" s="38" t="s">
        <v>52</v>
      </c>
      <c r="F4" s="39"/>
      <c r="H4" s="39"/>
      <c r="I4" s="39"/>
      <c r="J4" s="39"/>
    </row>
    <row r="6" spans="1:11" ht="63.75">
      <c r="A6" s="64" t="s">
        <v>0</v>
      </c>
      <c r="B6" s="65" t="s">
        <v>1</v>
      </c>
      <c r="C6" s="64" t="s">
        <v>45</v>
      </c>
      <c r="D6" s="65" t="s">
        <v>3</v>
      </c>
      <c r="E6" s="65" t="s">
        <v>4</v>
      </c>
      <c r="F6" s="66" t="s">
        <v>183</v>
      </c>
      <c r="G6" s="65" t="s">
        <v>6</v>
      </c>
      <c r="H6" s="66" t="s">
        <v>182</v>
      </c>
      <c r="I6" s="66" t="s">
        <v>47</v>
      </c>
      <c r="J6" s="117" t="s">
        <v>220</v>
      </c>
      <c r="K6" s="165" t="s">
        <v>221</v>
      </c>
    </row>
    <row r="7" spans="1:11" ht="15">
      <c r="A7" s="67"/>
      <c r="B7" s="68"/>
      <c r="C7" s="67"/>
      <c r="D7" s="68" t="s">
        <v>9</v>
      </c>
      <c r="E7" s="68" t="s">
        <v>48</v>
      </c>
      <c r="F7" s="69" t="s">
        <v>11</v>
      </c>
      <c r="G7" s="68" t="s">
        <v>12</v>
      </c>
      <c r="H7" s="69" t="s">
        <v>13</v>
      </c>
      <c r="I7" s="69" t="s">
        <v>14</v>
      </c>
      <c r="J7" s="118" t="s">
        <v>202</v>
      </c>
      <c r="K7" s="166" t="s">
        <v>222</v>
      </c>
    </row>
    <row r="8" spans="1:11" s="86" customFormat="1" ht="12.75">
      <c r="A8" s="95">
        <v>1</v>
      </c>
      <c r="B8" s="190" t="s">
        <v>53</v>
      </c>
      <c r="C8" s="96" t="s">
        <v>15</v>
      </c>
      <c r="D8" s="141">
        <v>40</v>
      </c>
      <c r="E8" s="130"/>
      <c r="F8" s="85">
        <f aca="true" t="shared" si="0" ref="F8:F36">D8*E8</f>
        <v>0</v>
      </c>
      <c r="G8" s="136"/>
      <c r="H8" s="85">
        <f aca="true" t="shared" si="1" ref="H8:H36">F8*G8</f>
        <v>0</v>
      </c>
      <c r="I8" s="85">
        <f aca="true" t="shared" si="2" ref="I8:I36">F8+H8</f>
        <v>0</v>
      </c>
      <c r="J8" s="85"/>
      <c r="K8" s="84"/>
    </row>
    <row r="9" spans="1:11" s="86" customFormat="1" ht="12.75">
      <c r="A9" s="95">
        <v>2</v>
      </c>
      <c r="B9" s="190" t="s">
        <v>54</v>
      </c>
      <c r="C9" s="96" t="s">
        <v>15</v>
      </c>
      <c r="D9" s="141">
        <v>130</v>
      </c>
      <c r="E9" s="130"/>
      <c r="F9" s="85">
        <f t="shared" si="0"/>
        <v>0</v>
      </c>
      <c r="G9" s="136"/>
      <c r="H9" s="85">
        <f t="shared" si="1"/>
        <v>0</v>
      </c>
      <c r="I9" s="85">
        <f t="shared" si="2"/>
        <v>0</v>
      </c>
      <c r="J9" s="85"/>
      <c r="K9" s="84"/>
    </row>
    <row r="10" spans="1:11" s="86" customFormat="1" ht="12.75">
      <c r="A10" s="95">
        <v>3</v>
      </c>
      <c r="B10" s="190" t="s">
        <v>55</v>
      </c>
      <c r="C10" s="96" t="s">
        <v>15</v>
      </c>
      <c r="D10" s="141">
        <v>100</v>
      </c>
      <c r="E10" s="130"/>
      <c r="F10" s="85">
        <f t="shared" si="0"/>
        <v>0</v>
      </c>
      <c r="G10" s="136"/>
      <c r="H10" s="85">
        <f t="shared" si="1"/>
        <v>0</v>
      </c>
      <c r="I10" s="85">
        <f t="shared" si="2"/>
        <v>0</v>
      </c>
      <c r="J10" s="85"/>
      <c r="K10" s="84"/>
    </row>
    <row r="11" spans="1:11" s="86" customFormat="1" ht="12.75">
      <c r="A11" s="95">
        <v>4</v>
      </c>
      <c r="B11" s="190" t="s">
        <v>56</v>
      </c>
      <c r="C11" s="96" t="s">
        <v>15</v>
      </c>
      <c r="D11" s="141">
        <v>5</v>
      </c>
      <c r="E11" s="130"/>
      <c r="F11" s="85">
        <f t="shared" si="0"/>
        <v>0</v>
      </c>
      <c r="G11" s="136"/>
      <c r="H11" s="85">
        <f t="shared" si="1"/>
        <v>0</v>
      </c>
      <c r="I11" s="85">
        <f t="shared" si="2"/>
        <v>0</v>
      </c>
      <c r="J11" s="85"/>
      <c r="K11" s="84"/>
    </row>
    <row r="12" spans="1:11" s="86" customFormat="1" ht="12.75">
      <c r="A12" s="95">
        <v>5</v>
      </c>
      <c r="B12" s="190" t="s">
        <v>57</v>
      </c>
      <c r="C12" s="96" t="s">
        <v>15</v>
      </c>
      <c r="D12" s="141">
        <v>5</v>
      </c>
      <c r="E12" s="130"/>
      <c r="F12" s="85">
        <f t="shared" si="0"/>
        <v>0</v>
      </c>
      <c r="G12" s="136"/>
      <c r="H12" s="85">
        <f t="shared" si="1"/>
        <v>0</v>
      </c>
      <c r="I12" s="85">
        <f t="shared" si="2"/>
        <v>0</v>
      </c>
      <c r="J12" s="85"/>
      <c r="K12" s="84"/>
    </row>
    <row r="13" spans="1:11" s="86" customFormat="1" ht="38.25">
      <c r="A13" s="95">
        <v>6</v>
      </c>
      <c r="B13" s="190" t="s">
        <v>197</v>
      </c>
      <c r="C13" s="96" t="s">
        <v>15</v>
      </c>
      <c r="D13" s="141">
        <v>650</v>
      </c>
      <c r="E13" s="130"/>
      <c r="F13" s="85">
        <f t="shared" si="0"/>
        <v>0</v>
      </c>
      <c r="G13" s="136"/>
      <c r="H13" s="85">
        <f t="shared" si="1"/>
        <v>0</v>
      </c>
      <c r="I13" s="85">
        <f t="shared" si="2"/>
        <v>0</v>
      </c>
      <c r="J13" s="85"/>
      <c r="K13" s="84"/>
    </row>
    <row r="14" spans="1:11" s="86" customFormat="1" ht="12.75" customHeight="1">
      <c r="A14" s="95">
        <v>7</v>
      </c>
      <c r="B14" s="190" t="s">
        <v>196</v>
      </c>
      <c r="C14" s="96" t="s">
        <v>15</v>
      </c>
      <c r="D14" s="141">
        <v>10</v>
      </c>
      <c r="E14" s="130"/>
      <c r="F14" s="85">
        <f t="shared" si="0"/>
        <v>0</v>
      </c>
      <c r="G14" s="136"/>
      <c r="H14" s="85">
        <f t="shared" si="1"/>
        <v>0</v>
      </c>
      <c r="I14" s="85">
        <f t="shared" si="2"/>
        <v>0</v>
      </c>
      <c r="J14" s="85"/>
      <c r="K14" s="84"/>
    </row>
    <row r="15" spans="1:11" s="86" customFormat="1" ht="12.75" customHeight="1">
      <c r="A15" s="95">
        <v>8</v>
      </c>
      <c r="B15" s="190" t="s">
        <v>195</v>
      </c>
      <c r="C15" s="96" t="s">
        <v>15</v>
      </c>
      <c r="D15" s="141">
        <v>220</v>
      </c>
      <c r="E15" s="130"/>
      <c r="F15" s="85">
        <f t="shared" si="0"/>
        <v>0</v>
      </c>
      <c r="G15" s="136"/>
      <c r="H15" s="85">
        <f t="shared" si="1"/>
        <v>0</v>
      </c>
      <c r="I15" s="85">
        <f t="shared" si="2"/>
        <v>0</v>
      </c>
      <c r="J15" s="85"/>
      <c r="K15" s="84"/>
    </row>
    <row r="16" spans="1:11" s="86" customFormat="1" ht="29.25" customHeight="1">
      <c r="A16" s="95">
        <v>9</v>
      </c>
      <c r="B16" s="190" t="s">
        <v>167</v>
      </c>
      <c r="C16" s="96" t="s">
        <v>15</v>
      </c>
      <c r="D16" s="141">
        <v>20</v>
      </c>
      <c r="E16" s="130"/>
      <c r="F16" s="85">
        <f t="shared" si="0"/>
        <v>0</v>
      </c>
      <c r="G16" s="136"/>
      <c r="H16" s="85">
        <f t="shared" si="1"/>
        <v>0</v>
      </c>
      <c r="I16" s="85">
        <f t="shared" si="2"/>
        <v>0</v>
      </c>
      <c r="J16" s="85"/>
      <c r="K16" s="84"/>
    </row>
    <row r="17" spans="1:11" s="86" customFormat="1" ht="38.25">
      <c r="A17" s="95">
        <v>10</v>
      </c>
      <c r="B17" s="190" t="s">
        <v>149</v>
      </c>
      <c r="C17" s="96" t="s">
        <v>15</v>
      </c>
      <c r="D17" s="141">
        <v>1800</v>
      </c>
      <c r="E17" s="130"/>
      <c r="F17" s="85">
        <f t="shared" si="0"/>
        <v>0</v>
      </c>
      <c r="G17" s="136"/>
      <c r="H17" s="85">
        <f t="shared" si="1"/>
        <v>0</v>
      </c>
      <c r="I17" s="85">
        <f t="shared" si="2"/>
        <v>0</v>
      </c>
      <c r="J17" s="85"/>
      <c r="K17" s="84"/>
    </row>
    <row r="18" spans="1:11" s="86" customFormat="1" ht="12.75" customHeight="1">
      <c r="A18" s="95">
        <v>11</v>
      </c>
      <c r="B18" s="190" t="s">
        <v>150</v>
      </c>
      <c r="C18" s="96" t="s">
        <v>15</v>
      </c>
      <c r="D18" s="141">
        <v>5</v>
      </c>
      <c r="E18" s="130"/>
      <c r="F18" s="85">
        <f t="shared" si="0"/>
        <v>0</v>
      </c>
      <c r="G18" s="136"/>
      <c r="H18" s="85">
        <f t="shared" si="1"/>
        <v>0</v>
      </c>
      <c r="I18" s="85">
        <f t="shared" si="2"/>
        <v>0</v>
      </c>
      <c r="J18" s="85"/>
      <c r="K18" s="84"/>
    </row>
    <row r="19" spans="1:11" s="86" customFormat="1" ht="38.25">
      <c r="A19" s="95">
        <v>12</v>
      </c>
      <c r="B19" s="190" t="s">
        <v>242</v>
      </c>
      <c r="C19" s="96" t="s">
        <v>15</v>
      </c>
      <c r="D19" s="141">
        <v>70</v>
      </c>
      <c r="E19" s="130"/>
      <c r="F19" s="85">
        <f t="shared" si="0"/>
        <v>0</v>
      </c>
      <c r="G19" s="136"/>
      <c r="H19" s="85">
        <f t="shared" si="1"/>
        <v>0</v>
      </c>
      <c r="I19" s="85">
        <f t="shared" si="2"/>
        <v>0</v>
      </c>
      <c r="J19" s="85"/>
      <c r="K19" s="84"/>
    </row>
    <row r="20" spans="1:11" s="86" customFormat="1" ht="25.5">
      <c r="A20" s="95">
        <v>13</v>
      </c>
      <c r="B20" s="190" t="s">
        <v>174</v>
      </c>
      <c r="C20" s="96" t="s">
        <v>15</v>
      </c>
      <c r="D20" s="141">
        <v>10</v>
      </c>
      <c r="E20" s="130"/>
      <c r="F20" s="85">
        <f t="shared" si="0"/>
        <v>0</v>
      </c>
      <c r="G20" s="136"/>
      <c r="H20" s="85">
        <f t="shared" si="1"/>
        <v>0</v>
      </c>
      <c r="I20" s="85">
        <f t="shared" si="2"/>
        <v>0</v>
      </c>
      <c r="J20" s="85"/>
      <c r="K20" s="84"/>
    </row>
    <row r="21" spans="1:11" s="86" customFormat="1" ht="25.5">
      <c r="A21" s="95">
        <v>14</v>
      </c>
      <c r="B21" s="190" t="s">
        <v>175</v>
      </c>
      <c r="C21" s="96" t="s">
        <v>15</v>
      </c>
      <c r="D21" s="141">
        <v>5</v>
      </c>
      <c r="E21" s="130"/>
      <c r="F21" s="85">
        <f t="shared" si="0"/>
        <v>0</v>
      </c>
      <c r="G21" s="136"/>
      <c r="H21" s="85">
        <f t="shared" si="1"/>
        <v>0</v>
      </c>
      <c r="I21" s="85">
        <f t="shared" si="2"/>
        <v>0</v>
      </c>
      <c r="J21" s="85"/>
      <c r="K21" s="84"/>
    </row>
    <row r="22" spans="1:11" s="86" customFormat="1" ht="25.5">
      <c r="A22" s="95">
        <v>15</v>
      </c>
      <c r="B22" s="123" t="s">
        <v>205</v>
      </c>
      <c r="C22" s="96" t="s">
        <v>19</v>
      </c>
      <c r="D22" s="141">
        <v>10</v>
      </c>
      <c r="E22" s="130"/>
      <c r="F22" s="85">
        <f t="shared" si="0"/>
        <v>0</v>
      </c>
      <c r="G22" s="136"/>
      <c r="H22" s="85">
        <f t="shared" si="1"/>
        <v>0</v>
      </c>
      <c r="I22" s="85">
        <f t="shared" si="2"/>
        <v>0</v>
      </c>
      <c r="J22" s="85"/>
      <c r="K22" s="84"/>
    </row>
    <row r="23" spans="1:11" s="86" customFormat="1" ht="39.75" customHeight="1">
      <c r="A23" s="95">
        <v>16</v>
      </c>
      <c r="B23" s="170" t="s">
        <v>231</v>
      </c>
      <c r="C23" s="120" t="s">
        <v>19</v>
      </c>
      <c r="D23" s="145">
        <v>240</v>
      </c>
      <c r="E23" s="135"/>
      <c r="F23" s="121">
        <f t="shared" si="0"/>
        <v>0</v>
      </c>
      <c r="G23" s="136"/>
      <c r="H23" s="121">
        <f t="shared" si="1"/>
        <v>0</v>
      </c>
      <c r="I23" s="121">
        <f t="shared" si="2"/>
        <v>0</v>
      </c>
      <c r="J23" s="121"/>
      <c r="K23" s="122"/>
    </row>
    <row r="24" spans="1:11" s="86" customFormat="1" ht="12.75">
      <c r="A24" s="95">
        <v>17</v>
      </c>
      <c r="B24" s="123" t="s">
        <v>59</v>
      </c>
      <c r="C24" s="96" t="s">
        <v>19</v>
      </c>
      <c r="D24" s="141">
        <v>2</v>
      </c>
      <c r="E24" s="130"/>
      <c r="F24" s="85">
        <f t="shared" si="0"/>
        <v>0</v>
      </c>
      <c r="G24" s="136"/>
      <c r="H24" s="85">
        <f t="shared" si="1"/>
        <v>0</v>
      </c>
      <c r="I24" s="85">
        <f t="shared" si="2"/>
        <v>0</v>
      </c>
      <c r="J24" s="85"/>
      <c r="K24" s="84"/>
    </row>
    <row r="25" spans="1:11" s="86" customFormat="1" ht="12.75">
      <c r="A25" s="95">
        <v>18</v>
      </c>
      <c r="B25" s="123" t="s">
        <v>60</v>
      </c>
      <c r="C25" s="96" t="s">
        <v>19</v>
      </c>
      <c r="D25" s="141">
        <v>15</v>
      </c>
      <c r="E25" s="130"/>
      <c r="F25" s="85">
        <f t="shared" si="0"/>
        <v>0</v>
      </c>
      <c r="G25" s="136"/>
      <c r="H25" s="85">
        <f t="shared" si="1"/>
        <v>0</v>
      </c>
      <c r="I25" s="85">
        <f t="shared" si="2"/>
        <v>0</v>
      </c>
      <c r="J25" s="85"/>
      <c r="K25" s="84"/>
    </row>
    <row r="26" spans="1:11" s="86" customFormat="1" ht="25.5">
      <c r="A26" s="95">
        <v>19</v>
      </c>
      <c r="B26" s="123" t="s">
        <v>206</v>
      </c>
      <c r="C26" s="96" t="s">
        <v>19</v>
      </c>
      <c r="D26" s="141">
        <v>3</v>
      </c>
      <c r="E26" s="130"/>
      <c r="F26" s="85">
        <f t="shared" si="0"/>
        <v>0</v>
      </c>
      <c r="G26" s="136"/>
      <c r="H26" s="85">
        <f t="shared" si="1"/>
        <v>0</v>
      </c>
      <c r="I26" s="85">
        <f t="shared" si="2"/>
        <v>0</v>
      </c>
      <c r="J26" s="85"/>
      <c r="K26" s="84"/>
    </row>
    <row r="27" spans="1:11" s="86" customFormat="1" ht="13.5" customHeight="1">
      <c r="A27" s="95">
        <v>20</v>
      </c>
      <c r="B27" s="123" t="s">
        <v>207</v>
      </c>
      <c r="C27" s="96" t="s">
        <v>19</v>
      </c>
      <c r="D27" s="141">
        <v>10</v>
      </c>
      <c r="E27" s="130"/>
      <c r="F27" s="85">
        <f t="shared" si="0"/>
        <v>0</v>
      </c>
      <c r="G27" s="136"/>
      <c r="H27" s="85">
        <f t="shared" si="1"/>
        <v>0</v>
      </c>
      <c r="I27" s="85">
        <f t="shared" si="2"/>
        <v>0</v>
      </c>
      <c r="J27" s="85"/>
      <c r="K27" s="84"/>
    </row>
    <row r="28" spans="1:11" s="86" customFormat="1" ht="12.75">
      <c r="A28" s="95">
        <v>21</v>
      </c>
      <c r="B28" s="190" t="s">
        <v>58</v>
      </c>
      <c r="C28" s="96" t="s">
        <v>19</v>
      </c>
      <c r="D28" s="141">
        <v>2</v>
      </c>
      <c r="E28" s="130"/>
      <c r="F28" s="85">
        <f t="shared" si="0"/>
        <v>0</v>
      </c>
      <c r="G28" s="136"/>
      <c r="H28" s="85">
        <f t="shared" si="1"/>
        <v>0</v>
      </c>
      <c r="I28" s="85">
        <f t="shared" si="2"/>
        <v>0</v>
      </c>
      <c r="J28" s="85"/>
      <c r="K28" s="84"/>
    </row>
    <row r="29" spans="1:11" s="86" customFormat="1" ht="12.75">
      <c r="A29" s="95">
        <v>22</v>
      </c>
      <c r="B29" s="190" t="s">
        <v>198</v>
      </c>
      <c r="C29" s="96" t="s">
        <v>19</v>
      </c>
      <c r="D29" s="141">
        <v>2</v>
      </c>
      <c r="E29" s="130"/>
      <c r="F29" s="85">
        <f t="shared" si="0"/>
        <v>0</v>
      </c>
      <c r="G29" s="136"/>
      <c r="H29" s="85">
        <f t="shared" si="1"/>
        <v>0</v>
      </c>
      <c r="I29" s="85">
        <f t="shared" si="2"/>
        <v>0</v>
      </c>
      <c r="J29" s="85"/>
      <c r="K29" s="84"/>
    </row>
    <row r="30" spans="1:11" s="86" customFormat="1" ht="12.75">
      <c r="A30" s="95">
        <v>23</v>
      </c>
      <c r="B30" s="190" t="s">
        <v>63</v>
      </c>
      <c r="C30" s="96" t="s">
        <v>19</v>
      </c>
      <c r="D30" s="141">
        <v>1</v>
      </c>
      <c r="E30" s="130"/>
      <c r="F30" s="85">
        <f t="shared" si="0"/>
        <v>0</v>
      </c>
      <c r="G30" s="136"/>
      <c r="H30" s="85">
        <f t="shared" si="1"/>
        <v>0</v>
      </c>
      <c r="I30" s="85">
        <f t="shared" si="2"/>
        <v>0</v>
      </c>
      <c r="J30" s="85"/>
      <c r="K30" s="84"/>
    </row>
    <row r="31" spans="1:11" s="86" customFormat="1" ht="12.75">
      <c r="A31" s="95">
        <v>24</v>
      </c>
      <c r="B31" s="190" t="s">
        <v>64</v>
      </c>
      <c r="C31" s="96" t="s">
        <v>19</v>
      </c>
      <c r="D31" s="141">
        <v>1</v>
      </c>
      <c r="E31" s="130"/>
      <c r="F31" s="85">
        <f t="shared" si="0"/>
        <v>0</v>
      </c>
      <c r="G31" s="136"/>
      <c r="H31" s="85">
        <f t="shared" si="1"/>
        <v>0</v>
      </c>
      <c r="I31" s="85">
        <f t="shared" si="2"/>
        <v>0</v>
      </c>
      <c r="J31" s="85"/>
      <c r="K31" s="84"/>
    </row>
    <row r="32" spans="1:11" s="86" customFormat="1" ht="12.75">
      <c r="A32" s="95">
        <v>25</v>
      </c>
      <c r="B32" s="190" t="s">
        <v>65</v>
      </c>
      <c r="C32" s="96" t="s">
        <v>19</v>
      </c>
      <c r="D32" s="141">
        <v>1</v>
      </c>
      <c r="E32" s="130"/>
      <c r="F32" s="85">
        <f t="shared" si="0"/>
        <v>0</v>
      </c>
      <c r="G32" s="136"/>
      <c r="H32" s="85">
        <f t="shared" si="1"/>
        <v>0</v>
      </c>
      <c r="I32" s="85">
        <f t="shared" si="2"/>
        <v>0</v>
      </c>
      <c r="J32" s="85"/>
      <c r="K32" s="84"/>
    </row>
    <row r="33" spans="1:11" s="86" customFormat="1" ht="12.75">
      <c r="A33" s="95">
        <v>26</v>
      </c>
      <c r="B33" s="190" t="s">
        <v>66</v>
      </c>
      <c r="C33" s="96" t="s">
        <v>19</v>
      </c>
      <c r="D33" s="141">
        <v>1</v>
      </c>
      <c r="E33" s="130"/>
      <c r="F33" s="85">
        <f t="shared" si="0"/>
        <v>0</v>
      </c>
      <c r="G33" s="136"/>
      <c r="H33" s="85">
        <f t="shared" si="1"/>
        <v>0</v>
      </c>
      <c r="I33" s="85">
        <f t="shared" si="2"/>
        <v>0</v>
      </c>
      <c r="J33" s="85"/>
      <c r="K33" s="84"/>
    </row>
    <row r="34" spans="1:11" s="86" customFormat="1" ht="12.75">
      <c r="A34" s="95">
        <v>27</v>
      </c>
      <c r="B34" s="190" t="s">
        <v>67</v>
      </c>
      <c r="C34" s="96" t="s">
        <v>19</v>
      </c>
      <c r="D34" s="141">
        <v>1</v>
      </c>
      <c r="E34" s="130"/>
      <c r="F34" s="85">
        <f t="shared" si="0"/>
        <v>0</v>
      </c>
      <c r="G34" s="136"/>
      <c r="H34" s="85">
        <f t="shared" si="1"/>
        <v>0</v>
      </c>
      <c r="I34" s="85">
        <f t="shared" si="2"/>
        <v>0</v>
      </c>
      <c r="J34" s="85"/>
      <c r="K34" s="84"/>
    </row>
    <row r="35" spans="1:11" s="86" customFormat="1" ht="12.75">
      <c r="A35" s="95">
        <v>28</v>
      </c>
      <c r="B35" s="190" t="s">
        <v>68</v>
      </c>
      <c r="C35" s="96" t="s">
        <v>19</v>
      </c>
      <c r="D35" s="141">
        <v>1</v>
      </c>
      <c r="E35" s="130"/>
      <c r="F35" s="85">
        <f t="shared" si="0"/>
        <v>0</v>
      </c>
      <c r="G35" s="136"/>
      <c r="H35" s="85">
        <f t="shared" si="1"/>
        <v>0</v>
      </c>
      <c r="I35" s="85">
        <f t="shared" si="2"/>
        <v>0</v>
      </c>
      <c r="J35" s="85"/>
      <c r="K35" s="84"/>
    </row>
    <row r="36" spans="1:11" s="86" customFormat="1" ht="12.75">
      <c r="A36" s="95">
        <v>29</v>
      </c>
      <c r="B36" s="190" t="s">
        <v>69</v>
      </c>
      <c r="C36" s="96" t="s">
        <v>19</v>
      </c>
      <c r="D36" s="141">
        <v>1</v>
      </c>
      <c r="E36" s="130"/>
      <c r="F36" s="85">
        <f t="shared" si="0"/>
        <v>0</v>
      </c>
      <c r="G36" s="136"/>
      <c r="H36" s="85">
        <f t="shared" si="1"/>
        <v>0</v>
      </c>
      <c r="I36" s="85">
        <f t="shared" si="2"/>
        <v>0</v>
      </c>
      <c r="J36" s="85"/>
      <c r="K36" s="84"/>
    </row>
    <row r="37" spans="1:11" s="86" customFormat="1" ht="12.75">
      <c r="A37" s="95">
        <v>30</v>
      </c>
      <c r="B37" s="190" t="s">
        <v>70</v>
      </c>
      <c r="C37" s="96" t="s">
        <v>19</v>
      </c>
      <c r="D37" s="141">
        <v>1</v>
      </c>
      <c r="E37" s="130"/>
      <c r="F37" s="85">
        <f aca="true" t="shared" si="3" ref="F37:F69">D37*E37</f>
        <v>0</v>
      </c>
      <c r="G37" s="136"/>
      <c r="H37" s="85">
        <f aca="true" t="shared" si="4" ref="H37:H69">F37*G37</f>
        <v>0</v>
      </c>
      <c r="I37" s="85">
        <f aca="true" t="shared" si="5" ref="I37:I69">F37+H37</f>
        <v>0</v>
      </c>
      <c r="J37" s="85"/>
      <c r="K37" s="84"/>
    </row>
    <row r="38" spans="1:11" s="86" customFormat="1" ht="12.75">
      <c r="A38" s="95">
        <v>31</v>
      </c>
      <c r="B38" s="190" t="s">
        <v>61</v>
      </c>
      <c r="C38" s="96" t="s">
        <v>19</v>
      </c>
      <c r="D38" s="141">
        <v>1</v>
      </c>
      <c r="E38" s="130"/>
      <c r="F38" s="85">
        <f t="shared" si="3"/>
        <v>0</v>
      </c>
      <c r="G38" s="136"/>
      <c r="H38" s="85">
        <f t="shared" si="4"/>
        <v>0</v>
      </c>
      <c r="I38" s="85">
        <f t="shared" si="5"/>
        <v>0</v>
      </c>
      <c r="J38" s="85"/>
      <c r="K38" s="84"/>
    </row>
    <row r="39" spans="1:11" s="86" customFormat="1" ht="12.75">
      <c r="A39" s="95">
        <v>32</v>
      </c>
      <c r="B39" s="190" t="s">
        <v>62</v>
      </c>
      <c r="C39" s="96" t="s">
        <v>19</v>
      </c>
      <c r="D39" s="141">
        <v>1</v>
      </c>
      <c r="E39" s="130"/>
      <c r="F39" s="85">
        <f t="shared" si="3"/>
        <v>0</v>
      </c>
      <c r="G39" s="136"/>
      <c r="H39" s="85">
        <f t="shared" si="4"/>
        <v>0</v>
      </c>
      <c r="I39" s="85">
        <f t="shared" si="5"/>
        <v>0</v>
      </c>
      <c r="J39" s="85"/>
      <c r="K39" s="84"/>
    </row>
    <row r="40" spans="1:11" s="86" customFormat="1" ht="12.75">
      <c r="A40" s="95">
        <v>33</v>
      </c>
      <c r="B40" s="190" t="s">
        <v>71</v>
      </c>
      <c r="C40" s="96" t="s">
        <v>15</v>
      </c>
      <c r="D40" s="141">
        <v>25</v>
      </c>
      <c r="E40" s="130"/>
      <c r="F40" s="85">
        <f t="shared" si="3"/>
        <v>0</v>
      </c>
      <c r="G40" s="136"/>
      <c r="H40" s="85">
        <f t="shared" si="4"/>
        <v>0</v>
      </c>
      <c r="I40" s="85">
        <f t="shared" si="5"/>
        <v>0</v>
      </c>
      <c r="J40" s="85"/>
      <c r="K40" s="84"/>
    </row>
    <row r="41" spans="1:11" s="86" customFormat="1" ht="25.5">
      <c r="A41" s="95">
        <v>34</v>
      </c>
      <c r="B41" s="170" t="s">
        <v>245</v>
      </c>
      <c r="C41" s="124" t="s">
        <v>19</v>
      </c>
      <c r="D41" s="142">
        <v>20</v>
      </c>
      <c r="E41" s="131"/>
      <c r="F41" s="125">
        <f t="shared" si="3"/>
        <v>0</v>
      </c>
      <c r="G41" s="136"/>
      <c r="H41" s="125">
        <f t="shared" si="4"/>
        <v>0</v>
      </c>
      <c r="I41" s="125">
        <f t="shared" si="5"/>
        <v>0</v>
      </c>
      <c r="J41" s="125"/>
      <c r="K41" s="126"/>
    </row>
    <row r="42" spans="1:11" s="86" customFormat="1" ht="25.5">
      <c r="A42" s="95">
        <v>35</v>
      </c>
      <c r="B42" s="191" t="s">
        <v>173</v>
      </c>
      <c r="C42" s="101" t="s">
        <v>15</v>
      </c>
      <c r="D42" s="143">
        <v>350</v>
      </c>
      <c r="E42" s="132"/>
      <c r="F42" s="76">
        <f t="shared" si="3"/>
        <v>0</v>
      </c>
      <c r="G42" s="136"/>
      <c r="H42" s="76">
        <f t="shared" si="4"/>
        <v>0</v>
      </c>
      <c r="I42" s="76">
        <f t="shared" si="5"/>
        <v>0</v>
      </c>
      <c r="J42" s="76"/>
      <c r="K42" s="84"/>
    </row>
    <row r="43" spans="1:11" s="86" customFormat="1" ht="12.75">
      <c r="A43" s="95">
        <v>36</v>
      </c>
      <c r="B43" s="190" t="s">
        <v>72</v>
      </c>
      <c r="C43" s="96" t="s">
        <v>73</v>
      </c>
      <c r="D43" s="141">
        <v>1</v>
      </c>
      <c r="E43" s="130"/>
      <c r="F43" s="85">
        <f t="shared" si="3"/>
        <v>0</v>
      </c>
      <c r="G43" s="136"/>
      <c r="H43" s="85">
        <f t="shared" si="4"/>
        <v>0</v>
      </c>
      <c r="I43" s="85">
        <f t="shared" si="5"/>
        <v>0</v>
      </c>
      <c r="J43" s="85"/>
      <c r="K43" s="84"/>
    </row>
    <row r="44" spans="1:11" s="86" customFormat="1" ht="12.75">
      <c r="A44" s="95">
        <v>37</v>
      </c>
      <c r="B44" s="190" t="s">
        <v>74</v>
      </c>
      <c r="C44" s="96" t="s">
        <v>73</v>
      </c>
      <c r="D44" s="141">
        <v>1</v>
      </c>
      <c r="E44" s="130"/>
      <c r="F44" s="85">
        <f t="shared" si="3"/>
        <v>0</v>
      </c>
      <c r="G44" s="136"/>
      <c r="H44" s="85">
        <f t="shared" si="4"/>
        <v>0</v>
      </c>
      <c r="I44" s="85">
        <f t="shared" si="5"/>
        <v>0</v>
      </c>
      <c r="J44" s="85"/>
      <c r="K44" s="84"/>
    </row>
    <row r="45" spans="1:11" s="86" customFormat="1" ht="12.75">
      <c r="A45" s="95">
        <v>38</v>
      </c>
      <c r="B45" s="190" t="s">
        <v>75</v>
      </c>
      <c r="C45" s="96" t="s">
        <v>73</v>
      </c>
      <c r="D45" s="141">
        <v>1</v>
      </c>
      <c r="E45" s="130"/>
      <c r="F45" s="85">
        <f t="shared" si="3"/>
        <v>0</v>
      </c>
      <c r="G45" s="136"/>
      <c r="H45" s="85">
        <f t="shared" si="4"/>
        <v>0</v>
      </c>
      <c r="I45" s="85">
        <f t="shared" si="5"/>
        <v>0</v>
      </c>
      <c r="J45" s="85"/>
      <c r="K45" s="84"/>
    </row>
    <row r="46" spans="1:11" s="86" customFormat="1" ht="12.75">
      <c r="A46" s="95">
        <v>39</v>
      </c>
      <c r="B46" s="190" t="s">
        <v>76</v>
      </c>
      <c r="C46" s="96" t="s">
        <v>73</v>
      </c>
      <c r="D46" s="141">
        <v>1</v>
      </c>
      <c r="E46" s="130"/>
      <c r="F46" s="85">
        <f t="shared" si="3"/>
        <v>0</v>
      </c>
      <c r="G46" s="136"/>
      <c r="H46" s="85">
        <f t="shared" si="4"/>
        <v>0</v>
      </c>
      <c r="I46" s="85">
        <f t="shared" si="5"/>
        <v>0</v>
      </c>
      <c r="J46" s="85"/>
      <c r="K46" s="84"/>
    </row>
    <row r="47" spans="1:11" s="86" customFormat="1" ht="12.75">
      <c r="A47" s="95">
        <v>40</v>
      </c>
      <c r="B47" s="190" t="s">
        <v>77</v>
      </c>
      <c r="C47" s="96" t="s">
        <v>19</v>
      </c>
      <c r="D47" s="141">
        <v>250</v>
      </c>
      <c r="E47" s="130"/>
      <c r="F47" s="85">
        <f t="shared" si="3"/>
        <v>0</v>
      </c>
      <c r="G47" s="136"/>
      <c r="H47" s="85">
        <f t="shared" si="4"/>
        <v>0</v>
      </c>
      <c r="I47" s="85">
        <f t="shared" si="5"/>
        <v>0</v>
      </c>
      <c r="J47" s="85"/>
      <c r="K47" s="84"/>
    </row>
    <row r="48" spans="1:11" s="86" customFormat="1" ht="12.75">
      <c r="A48" s="95">
        <v>41</v>
      </c>
      <c r="B48" s="190" t="s">
        <v>78</v>
      </c>
      <c r="C48" s="96" t="s">
        <v>19</v>
      </c>
      <c r="D48" s="141">
        <v>40</v>
      </c>
      <c r="E48" s="130"/>
      <c r="F48" s="85">
        <f t="shared" si="3"/>
        <v>0</v>
      </c>
      <c r="G48" s="136"/>
      <c r="H48" s="85">
        <f t="shared" si="4"/>
        <v>0</v>
      </c>
      <c r="I48" s="85">
        <f t="shared" si="5"/>
        <v>0</v>
      </c>
      <c r="J48" s="85"/>
      <c r="K48" s="84"/>
    </row>
    <row r="49" spans="1:11" s="86" customFormat="1" ht="12.75">
      <c r="A49" s="95">
        <v>42</v>
      </c>
      <c r="B49" s="190" t="s">
        <v>79</v>
      </c>
      <c r="C49" s="96" t="s">
        <v>19</v>
      </c>
      <c r="D49" s="141">
        <v>110</v>
      </c>
      <c r="E49" s="130"/>
      <c r="F49" s="85">
        <f t="shared" si="3"/>
        <v>0</v>
      </c>
      <c r="G49" s="136"/>
      <c r="H49" s="85">
        <f t="shared" si="4"/>
        <v>0</v>
      </c>
      <c r="I49" s="85">
        <f t="shared" si="5"/>
        <v>0</v>
      </c>
      <c r="J49" s="85"/>
      <c r="K49" s="84"/>
    </row>
    <row r="50" spans="1:11" s="86" customFormat="1" ht="12.75">
      <c r="A50" s="95">
        <v>43</v>
      </c>
      <c r="B50" s="190" t="s">
        <v>80</v>
      </c>
      <c r="C50" s="96" t="s">
        <v>15</v>
      </c>
      <c r="D50" s="141">
        <v>70</v>
      </c>
      <c r="E50" s="130"/>
      <c r="F50" s="85">
        <f t="shared" si="3"/>
        <v>0</v>
      </c>
      <c r="G50" s="136"/>
      <c r="H50" s="85">
        <f t="shared" si="4"/>
        <v>0</v>
      </c>
      <c r="I50" s="85">
        <f t="shared" si="5"/>
        <v>0</v>
      </c>
      <c r="J50" s="85"/>
      <c r="K50" s="84"/>
    </row>
    <row r="51" spans="1:11" s="86" customFormat="1" ht="12.75">
      <c r="A51" s="95">
        <v>44</v>
      </c>
      <c r="B51" s="190" t="s">
        <v>81</v>
      </c>
      <c r="C51" s="96" t="s">
        <v>15</v>
      </c>
      <c r="D51" s="141">
        <v>80</v>
      </c>
      <c r="E51" s="130"/>
      <c r="F51" s="85">
        <f t="shared" si="3"/>
        <v>0</v>
      </c>
      <c r="G51" s="136"/>
      <c r="H51" s="85">
        <f t="shared" si="4"/>
        <v>0</v>
      </c>
      <c r="I51" s="85">
        <f t="shared" si="5"/>
        <v>0</v>
      </c>
      <c r="J51" s="85"/>
      <c r="K51" s="84"/>
    </row>
    <row r="52" spans="1:11" s="86" customFormat="1" ht="25.5">
      <c r="A52" s="95">
        <v>45</v>
      </c>
      <c r="B52" s="191" t="s">
        <v>115</v>
      </c>
      <c r="C52" s="101" t="s">
        <v>15</v>
      </c>
      <c r="D52" s="143">
        <v>100</v>
      </c>
      <c r="E52" s="132"/>
      <c r="F52" s="76">
        <f t="shared" si="3"/>
        <v>0</v>
      </c>
      <c r="G52" s="136"/>
      <c r="H52" s="76">
        <f t="shared" si="4"/>
        <v>0</v>
      </c>
      <c r="I52" s="76">
        <f t="shared" si="5"/>
        <v>0</v>
      </c>
      <c r="J52" s="76"/>
      <c r="K52" s="84"/>
    </row>
    <row r="53" spans="1:11" s="86" customFormat="1" ht="12.75" customHeight="1">
      <c r="A53" s="95">
        <v>46</v>
      </c>
      <c r="B53" s="190" t="s">
        <v>118</v>
      </c>
      <c r="C53" s="96" t="s">
        <v>19</v>
      </c>
      <c r="D53" s="141">
        <v>50</v>
      </c>
      <c r="E53" s="130"/>
      <c r="F53" s="85">
        <f t="shared" si="3"/>
        <v>0</v>
      </c>
      <c r="G53" s="136"/>
      <c r="H53" s="85">
        <f t="shared" si="4"/>
        <v>0</v>
      </c>
      <c r="I53" s="85">
        <f t="shared" si="5"/>
        <v>0</v>
      </c>
      <c r="J53" s="85"/>
      <c r="K53" s="84"/>
    </row>
    <row r="54" spans="1:11" s="86" customFormat="1" ht="12.75">
      <c r="A54" s="95">
        <v>47</v>
      </c>
      <c r="B54" s="190" t="s">
        <v>116</v>
      </c>
      <c r="C54" s="96" t="s">
        <v>19</v>
      </c>
      <c r="D54" s="141">
        <v>150</v>
      </c>
      <c r="E54" s="130"/>
      <c r="F54" s="85">
        <f t="shared" si="3"/>
        <v>0</v>
      </c>
      <c r="G54" s="136"/>
      <c r="H54" s="85">
        <f t="shared" si="4"/>
        <v>0</v>
      </c>
      <c r="I54" s="85">
        <f t="shared" si="5"/>
        <v>0</v>
      </c>
      <c r="J54" s="85"/>
      <c r="K54" s="84"/>
    </row>
    <row r="55" spans="1:11" s="86" customFormat="1" ht="12.75">
      <c r="A55" s="95">
        <v>48</v>
      </c>
      <c r="B55" s="190" t="s">
        <v>117</v>
      </c>
      <c r="C55" s="96" t="s">
        <v>19</v>
      </c>
      <c r="D55" s="141">
        <v>40</v>
      </c>
      <c r="E55" s="130"/>
      <c r="F55" s="85">
        <f t="shared" si="3"/>
        <v>0</v>
      </c>
      <c r="G55" s="136"/>
      <c r="H55" s="85">
        <f t="shared" si="4"/>
        <v>0</v>
      </c>
      <c r="I55" s="85">
        <f t="shared" si="5"/>
        <v>0</v>
      </c>
      <c r="J55" s="85"/>
      <c r="K55" s="84"/>
    </row>
    <row r="56" spans="1:11" s="86" customFormat="1" ht="12.75">
      <c r="A56" s="95">
        <v>49</v>
      </c>
      <c r="B56" s="190" t="s">
        <v>83</v>
      </c>
      <c r="C56" s="96" t="s">
        <v>19</v>
      </c>
      <c r="D56" s="141">
        <v>1300</v>
      </c>
      <c r="E56" s="130"/>
      <c r="F56" s="85">
        <f t="shared" si="3"/>
        <v>0</v>
      </c>
      <c r="G56" s="136"/>
      <c r="H56" s="85">
        <f t="shared" si="4"/>
        <v>0</v>
      </c>
      <c r="I56" s="85">
        <f t="shared" si="5"/>
        <v>0</v>
      </c>
      <c r="J56" s="85"/>
      <c r="K56" s="84"/>
    </row>
    <row r="57" spans="1:11" s="86" customFormat="1" ht="12.75">
      <c r="A57" s="95">
        <v>50</v>
      </c>
      <c r="B57" s="190" t="s">
        <v>82</v>
      </c>
      <c r="C57" s="96" t="s">
        <v>19</v>
      </c>
      <c r="D57" s="141">
        <v>200</v>
      </c>
      <c r="E57" s="130"/>
      <c r="F57" s="85">
        <f t="shared" si="3"/>
        <v>0</v>
      </c>
      <c r="G57" s="136"/>
      <c r="H57" s="85">
        <f t="shared" si="4"/>
        <v>0</v>
      </c>
      <c r="I57" s="85">
        <f t="shared" si="5"/>
        <v>0</v>
      </c>
      <c r="J57" s="85"/>
      <c r="K57" s="84"/>
    </row>
    <row r="58" spans="1:11" s="86" customFormat="1" ht="12.75">
      <c r="A58" s="95">
        <v>51</v>
      </c>
      <c r="B58" s="190" t="s">
        <v>151</v>
      </c>
      <c r="C58" s="96" t="s">
        <v>19</v>
      </c>
      <c r="D58" s="141">
        <v>1</v>
      </c>
      <c r="E58" s="130"/>
      <c r="F58" s="85">
        <f t="shared" si="3"/>
        <v>0</v>
      </c>
      <c r="G58" s="136"/>
      <c r="H58" s="85">
        <f t="shared" si="4"/>
        <v>0</v>
      </c>
      <c r="I58" s="85">
        <f t="shared" si="5"/>
        <v>0</v>
      </c>
      <c r="J58" s="85"/>
      <c r="K58" s="84"/>
    </row>
    <row r="59" spans="1:11" s="86" customFormat="1" ht="25.5">
      <c r="A59" s="95">
        <v>52</v>
      </c>
      <c r="B59" s="190" t="s">
        <v>155</v>
      </c>
      <c r="C59" s="96" t="s">
        <v>15</v>
      </c>
      <c r="D59" s="141">
        <v>10</v>
      </c>
      <c r="E59" s="130"/>
      <c r="F59" s="85">
        <f t="shared" si="3"/>
        <v>0</v>
      </c>
      <c r="G59" s="136"/>
      <c r="H59" s="85">
        <f t="shared" si="4"/>
        <v>0</v>
      </c>
      <c r="I59" s="85">
        <f t="shared" si="5"/>
        <v>0</v>
      </c>
      <c r="J59" s="85"/>
      <c r="K59" s="84"/>
    </row>
    <row r="60" spans="1:11" s="86" customFormat="1" ht="25.5">
      <c r="A60" s="95">
        <v>53</v>
      </c>
      <c r="B60" s="190" t="s">
        <v>152</v>
      </c>
      <c r="C60" s="96" t="s">
        <v>15</v>
      </c>
      <c r="D60" s="141">
        <v>10</v>
      </c>
      <c r="E60" s="130"/>
      <c r="F60" s="85">
        <f t="shared" si="3"/>
        <v>0</v>
      </c>
      <c r="G60" s="136"/>
      <c r="H60" s="85">
        <f t="shared" si="4"/>
        <v>0</v>
      </c>
      <c r="I60" s="85">
        <f t="shared" si="5"/>
        <v>0</v>
      </c>
      <c r="J60" s="85"/>
      <c r="K60" s="84"/>
    </row>
    <row r="61" spans="1:11" s="86" customFormat="1" ht="25.5">
      <c r="A61" s="95">
        <v>54</v>
      </c>
      <c r="B61" s="190" t="s">
        <v>153</v>
      </c>
      <c r="C61" s="96" t="s">
        <v>15</v>
      </c>
      <c r="D61" s="141">
        <v>10</v>
      </c>
      <c r="E61" s="130"/>
      <c r="F61" s="85">
        <f t="shared" si="3"/>
        <v>0</v>
      </c>
      <c r="G61" s="136"/>
      <c r="H61" s="85">
        <f t="shared" si="4"/>
        <v>0</v>
      </c>
      <c r="I61" s="85">
        <f t="shared" si="5"/>
        <v>0</v>
      </c>
      <c r="J61" s="85"/>
      <c r="K61" s="84"/>
    </row>
    <row r="62" spans="1:11" s="100" customFormat="1" ht="25.5">
      <c r="A62" s="95">
        <v>55</v>
      </c>
      <c r="B62" s="190" t="s">
        <v>154</v>
      </c>
      <c r="C62" s="96" t="s">
        <v>15</v>
      </c>
      <c r="D62" s="141">
        <v>10</v>
      </c>
      <c r="E62" s="130"/>
      <c r="F62" s="85">
        <f t="shared" si="3"/>
        <v>0</v>
      </c>
      <c r="G62" s="136"/>
      <c r="H62" s="85">
        <f t="shared" si="4"/>
        <v>0</v>
      </c>
      <c r="I62" s="85">
        <f t="shared" si="5"/>
        <v>0</v>
      </c>
      <c r="J62" s="85"/>
      <c r="K62" s="99"/>
    </row>
    <row r="63" spans="1:11" s="86" customFormat="1" ht="51" customHeight="1">
      <c r="A63" s="95">
        <v>56</v>
      </c>
      <c r="B63" s="190" t="s">
        <v>243</v>
      </c>
      <c r="C63" s="96" t="s">
        <v>15</v>
      </c>
      <c r="D63" s="141">
        <v>30</v>
      </c>
      <c r="E63" s="130"/>
      <c r="F63" s="85">
        <f t="shared" si="3"/>
        <v>0</v>
      </c>
      <c r="G63" s="136"/>
      <c r="H63" s="85">
        <f t="shared" si="4"/>
        <v>0</v>
      </c>
      <c r="I63" s="85">
        <f t="shared" si="5"/>
        <v>0</v>
      </c>
      <c r="J63" s="85"/>
      <c r="K63" s="84"/>
    </row>
    <row r="64" spans="1:11" s="102" customFormat="1" ht="12.75" customHeight="1">
      <c r="A64" s="95">
        <v>57</v>
      </c>
      <c r="B64" s="190" t="s">
        <v>120</v>
      </c>
      <c r="C64" s="96" t="s">
        <v>15</v>
      </c>
      <c r="D64" s="141">
        <v>5</v>
      </c>
      <c r="E64" s="130"/>
      <c r="F64" s="85">
        <f t="shared" si="3"/>
        <v>0</v>
      </c>
      <c r="G64" s="136"/>
      <c r="H64" s="85">
        <f t="shared" si="4"/>
        <v>0</v>
      </c>
      <c r="I64" s="85">
        <f t="shared" si="5"/>
        <v>0</v>
      </c>
      <c r="J64" s="85"/>
      <c r="K64" s="77"/>
    </row>
    <row r="65" spans="1:11" s="86" customFormat="1" ht="12.75">
      <c r="A65" s="95">
        <v>58</v>
      </c>
      <c r="B65" s="190" t="s">
        <v>121</v>
      </c>
      <c r="C65" s="96" t="s">
        <v>15</v>
      </c>
      <c r="D65" s="141">
        <v>5</v>
      </c>
      <c r="E65" s="130"/>
      <c r="F65" s="85">
        <f t="shared" si="3"/>
        <v>0</v>
      </c>
      <c r="G65" s="136"/>
      <c r="H65" s="85">
        <f t="shared" si="4"/>
        <v>0</v>
      </c>
      <c r="I65" s="85">
        <f t="shared" si="5"/>
        <v>0</v>
      </c>
      <c r="J65" s="85"/>
      <c r="K65" s="84"/>
    </row>
    <row r="66" spans="1:11" s="86" customFormat="1" ht="12.75">
      <c r="A66" s="95">
        <v>59</v>
      </c>
      <c r="B66" s="190" t="s">
        <v>122</v>
      </c>
      <c r="C66" s="96" t="s">
        <v>15</v>
      </c>
      <c r="D66" s="141">
        <v>5</v>
      </c>
      <c r="E66" s="130"/>
      <c r="F66" s="85">
        <f t="shared" si="3"/>
        <v>0</v>
      </c>
      <c r="G66" s="136"/>
      <c r="H66" s="85">
        <f t="shared" si="4"/>
        <v>0</v>
      </c>
      <c r="I66" s="85">
        <f t="shared" si="5"/>
        <v>0</v>
      </c>
      <c r="J66" s="85"/>
      <c r="K66" s="84"/>
    </row>
    <row r="67" spans="1:11" s="86" customFormat="1" ht="12.75">
      <c r="A67" s="95">
        <v>60</v>
      </c>
      <c r="B67" s="190" t="s">
        <v>119</v>
      </c>
      <c r="C67" s="96" t="s">
        <v>15</v>
      </c>
      <c r="D67" s="141">
        <v>5</v>
      </c>
      <c r="E67" s="130"/>
      <c r="F67" s="85">
        <f t="shared" si="3"/>
        <v>0</v>
      </c>
      <c r="G67" s="136"/>
      <c r="H67" s="85">
        <f t="shared" si="4"/>
        <v>0</v>
      </c>
      <c r="I67" s="85">
        <f t="shared" si="5"/>
        <v>0</v>
      </c>
      <c r="J67" s="85"/>
      <c r="K67" s="84"/>
    </row>
    <row r="68" spans="1:11" s="86" customFormat="1" ht="12.75">
      <c r="A68" s="95">
        <v>61</v>
      </c>
      <c r="B68" s="123" t="s">
        <v>201</v>
      </c>
      <c r="C68" s="124" t="s">
        <v>15</v>
      </c>
      <c r="D68" s="142">
        <v>10</v>
      </c>
      <c r="E68" s="131"/>
      <c r="F68" s="125">
        <f t="shared" si="3"/>
        <v>0</v>
      </c>
      <c r="G68" s="136"/>
      <c r="H68" s="125">
        <f t="shared" si="4"/>
        <v>0</v>
      </c>
      <c r="I68" s="125">
        <f t="shared" si="5"/>
        <v>0</v>
      </c>
      <c r="J68" s="125"/>
      <c r="K68" s="126"/>
    </row>
    <row r="69" spans="1:11" s="86" customFormat="1" ht="38.25">
      <c r="A69" s="95">
        <v>62</v>
      </c>
      <c r="B69" s="191" t="s">
        <v>229</v>
      </c>
      <c r="C69" s="101" t="s">
        <v>15</v>
      </c>
      <c r="D69" s="143">
        <v>150</v>
      </c>
      <c r="E69" s="132"/>
      <c r="F69" s="76">
        <f t="shared" si="3"/>
        <v>0</v>
      </c>
      <c r="G69" s="136"/>
      <c r="H69" s="76">
        <f t="shared" si="4"/>
        <v>0</v>
      </c>
      <c r="I69" s="76">
        <f t="shared" si="5"/>
        <v>0</v>
      </c>
      <c r="J69" s="76"/>
      <c r="K69" s="84"/>
    </row>
    <row r="70" spans="1:11" s="86" customFormat="1" ht="25.5">
      <c r="A70" s="95">
        <v>63</v>
      </c>
      <c r="B70" s="123" t="s">
        <v>178</v>
      </c>
      <c r="C70" s="97" t="s">
        <v>15</v>
      </c>
      <c r="D70" s="144">
        <v>800</v>
      </c>
      <c r="E70" s="133"/>
      <c r="F70" s="98">
        <f aca="true" t="shared" si="6" ref="F70:F98">D70*E70</f>
        <v>0</v>
      </c>
      <c r="G70" s="136"/>
      <c r="H70" s="98">
        <f aca="true" t="shared" si="7" ref="H70:H98">F70*G70</f>
        <v>0</v>
      </c>
      <c r="I70" s="98">
        <f aca="true" t="shared" si="8" ref="I70:I98">F70+H70</f>
        <v>0</v>
      </c>
      <c r="J70" s="98"/>
      <c r="K70" s="84"/>
    </row>
    <row r="71" spans="1:11" s="86" customFormat="1" ht="40.5" customHeight="1">
      <c r="A71" s="95">
        <v>64</v>
      </c>
      <c r="B71" s="123" t="s">
        <v>156</v>
      </c>
      <c r="C71" s="96" t="s">
        <v>15</v>
      </c>
      <c r="D71" s="141">
        <v>35</v>
      </c>
      <c r="E71" s="130"/>
      <c r="F71" s="85">
        <f t="shared" si="6"/>
        <v>0</v>
      </c>
      <c r="G71" s="136"/>
      <c r="H71" s="85">
        <f t="shared" si="7"/>
        <v>0</v>
      </c>
      <c r="I71" s="85">
        <f t="shared" si="8"/>
        <v>0</v>
      </c>
      <c r="J71" s="85"/>
      <c r="K71" s="84"/>
    </row>
    <row r="72" spans="1:11" s="86" customFormat="1" ht="38.25">
      <c r="A72" s="95">
        <v>65</v>
      </c>
      <c r="B72" s="190" t="s">
        <v>247</v>
      </c>
      <c r="C72" s="96" t="s">
        <v>15</v>
      </c>
      <c r="D72" s="141">
        <v>35</v>
      </c>
      <c r="E72" s="130"/>
      <c r="F72" s="85">
        <f t="shared" si="6"/>
        <v>0</v>
      </c>
      <c r="G72" s="136"/>
      <c r="H72" s="85">
        <f t="shared" si="7"/>
        <v>0</v>
      </c>
      <c r="I72" s="85">
        <f t="shared" si="8"/>
        <v>0</v>
      </c>
      <c r="J72" s="85"/>
      <c r="K72" s="84"/>
    </row>
    <row r="73" spans="1:11" s="86" customFormat="1" ht="38.25">
      <c r="A73" s="95">
        <v>66</v>
      </c>
      <c r="B73" s="190" t="s">
        <v>246</v>
      </c>
      <c r="C73" s="96" t="s">
        <v>15</v>
      </c>
      <c r="D73" s="141">
        <v>5</v>
      </c>
      <c r="E73" s="130"/>
      <c r="F73" s="85">
        <f t="shared" si="6"/>
        <v>0</v>
      </c>
      <c r="G73" s="136"/>
      <c r="H73" s="85">
        <f t="shared" si="7"/>
        <v>0</v>
      </c>
      <c r="I73" s="85">
        <f t="shared" si="8"/>
        <v>0</v>
      </c>
      <c r="J73" s="85"/>
      <c r="K73" s="84"/>
    </row>
    <row r="74" spans="1:11" s="86" customFormat="1" ht="25.5">
      <c r="A74" s="95">
        <v>67</v>
      </c>
      <c r="B74" s="190" t="s">
        <v>228</v>
      </c>
      <c r="C74" s="96" t="s">
        <v>19</v>
      </c>
      <c r="D74" s="141">
        <v>430</v>
      </c>
      <c r="E74" s="130"/>
      <c r="F74" s="85">
        <f t="shared" si="6"/>
        <v>0</v>
      </c>
      <c r="G74" s="136"/>
      <c r="H74" s="85">
        <f t="shared" si="7"/>
        <v>0</v>
      </c>
      <c r="I74" s="85">
        <f t="shared" si="8"/>
        <v>0</v>
      </c>
      <c r="J74" s="85"/>
      <c r="K74" s="84"/>
    </row>
    <row r="75" spans="1:11" s="86" customFormat="1" ht="15.75" customHeight="1">
      <c r="A75" s="95">
        <v>68</v>
      </c>
      <c r="B75" s="190" t="s">
        <v>125</v>
      </c>
      <c r="C75" s="96" t="s">
        <v>19</v>
      </c>
      <c r="D75" s="141">
        <v>30</v>
      </c>
      <c r="E75" s="130"/>
      <c r="F75" s="85">
        <f t="shared" si="6"/>
        <v>0</v>
      </c>
      <c r="G75" s="136"/>
      <c r="H75" s="85">
        <f t="shared" si="7"/>
        <v>0</v>
      </c>
      <c r="I75" s="85">
        <f t="shared" si="8"/>
        <v>0</v>
      </c>
      <c r="J75" s="85"/>
      <c r="K75" s="84"/>
    </row>
    <row r="76" spans="1:11" s="102" customFormat="1" ht="12.75" customHeight="1">
      <c r="A76" s="95">
        <v>69</v>
      </c>
      <c r="B76" s="190" t="s">
        <v>123</v>
      </c>
      <c r="C76" s="96" t="s">
        <v>15</v>
      </c>
      <c r="D76" s="141">
        <v>100</v>
      </c>
      <c r="E76" s="130"/>
      <c r="F76" s="85">
        <f t="shared" si="6"/>
        <v>0</v>
      </c>
      <c r="G76" s="136"/>
      <c r="H76" s="85">
        <f t="shared" si="7"/>
        <v>0</v>
      </c>
      <c r="I76" s="85">
        <f t="shared" si="8"/>
        <v>0</v>
      </c>
      <c r="J76" s="85"/>
      <c r="K76" s="77"/>
    </row>
    <row r="77" spans="1:11" s="86" customFormat="1" ht="12.75">
      <c r="A77" s="95">
        <v>70</v>
      </c>
      <c r="B77" s="190" t="s">
        <v>124</v>
      </c>
      <c r="C77" s="96" t="s">
        <v>15</v>
      </c>
      <c r="D77" s="141">
        <v>10</v>
      </c>
      <c r="E77" s="130"/>
      <c r="F77" s="85">
        <f t="shared" si="6"/>
        <v>0</v>
      </c>
      <c r="G77" s="136"/>
      <c r="H77" s="85">
        <f t="shared" si="7"/>
        <v>0</v>
      </c>
      <c r="I77" s="85">
        <f t="shared" si="8"/>
        <v>0</v>
      </c>
      <c r="J77" s="85"/>
      <c r="K77" s="84"/>
    </row>
    <row r="78" spans="1:11" s="86" customFormat="1" ht="12.75">
      <c r="A78" s="95">
        <v>71</v>
      </c>
      <c r="B78" s="190" t="s">
        <v>84</v>
      </c>
      <c r="C78" s="96" t="s">
        <v>19</v>
      </c>
      <c r="D78" s="141">
        <v>10</v>
      </c>
      <c r="E78" s="130"/>
      <c r="F78" s="85">
        <f t="shared" si="6"/>
        <v>0</v>
      </c>
      <c r="G78" s="136"/>
      <c r="H78" s="85">
        <f t="shared" si="7"/>
        <v>0</v>
      </c>
      <c r="I78" s="85">
        <f t="shared" si="8"/>
        <v>0</v>
      </c>
      <c r="J78" s="85"/>
      <c r="K78" s="84"/>
    </row>
    <row r="79" spans="1:11" s="86" customFormat="1" ht="12.75">
      <c r="A79" s="95">
        <v>72</v>
      </c>
      <c r="B79" s="190" t="s">
        <v>85</v>
      </c>
      <c r="C79" s="96" t="s">
        <v>15</v>
      </c>
      <c r="D79" s="141">
        <v>10</v>
      </c>
      <c r="E79" s="130"/>
      <c r="F79" s="85">
        <f t="shared" si="6"/>
        <v>0</v>
      </c>
      <c r="G79" s="136"/>
      <c r="H79" s="85">
        <f t="shared" si="7"/>
        <v>0</v>
      </c>
      <c r="I79" s="85">
        <f t="shared" si="8"/>
        <v>0</v>
      </c>
      <c r="J79" s="85"/>
      <c r="K79" s="84"/>
    </row>
    <row r="80" spans="1:11" s="86" customFormat="1" ht="12.75">
      <c r="A80" s="95">
        <v>73</v>
      </c>
      <c r="B80" s="190" t="s">
        <v>86</v>
      </c>
      <c r="C80" s="96" t="s">
        <v>15</v>
      </c>
      <c r="D80" s="141">
        <v>10</v>
      </c>
      <c r="E80" s="130"/>
      <c r="F80" s="85">
        <f t="shared" si="6"/>
        <v>0</v>
      </c>
      <c r="G80" s="136"/>
      <c r="H80" s="85">
        <f t="shared" si="7"/>
        <v>0</v>
      </c>
      <c r="I80" s="85">
        <f t="shared" si="8"/>
        <v>0</v>
      </c>
      <c r="J80" s="85"/>
      <c r="K80" s="84"/>
    </row>
    <row r="81" spans="1:11" s="102" customFormat="1" ht="12.75">
      <c r="A81" s="95">
        <v>74</v>
      </c>
      <c r="B81" s="190" t="s">
        <v>87</v>
      </c>
      <c r="C81" s="96" t="s">
        <v>19</v>
      </c>
      <c r="D81" s="141">
        <v>4</v>
      </c>
      <c r="E81" s="130"/>
      <c r="F81" s="85">
        <f t="shared" si="6"/>
        <v>0</v>
      </c>
      <c r="G81" s="136"/>
      <c r="H81" s="85">
        <f t="shared" si="7"/>
        <v>0</v>
      </c>
      <c r="I81" s="85">
        <f t="shared" si="8"/>
        <v>0</v>
      </c>
      <c r="J81" s="85"/>
      <c r="K81" s="77"/>
    </row>
    <row r="82" spans="1:11" s="86" customFormat="1" ht="15" customHeight="1">
      <c r="A82" s="95">
        <v>75</v>
      </c>
      <c r="B82" s="191" t="s">
        <v>88</v>
      </c>
      <c r="C82" s="101" t="s">
        <v>19</v>
      </c>
      <c r="D82" s="143">
        <v>4</v>
      </c>
      <c r="E82" s="132"/>
      <c r="F82" s="76">
        <f t="shared" si="6"/>
        <v>0</v>
      </c>
      <c r="G82" s="136"/>
      <c r="H82" s="76">
        <f t="shared" si="7"/>
        <v>0</v>
      </c>
      <c r="I82" s="76">
        <f t="shared" si="8"/>
        <v>0</v>
      </c>
      <c r="J82" s="76"/>
      <c r="K82" s="84"/>
    </row>
    <row r="83" spans="1:11" s="86" customFormat="1" ht="12.75">
      <c r="A83" s="95">
        <v>76</v>
      </c>
      <c r="B83" s="190" t="s">
        <v>89</v>
      </c>
      <c r="C83" s="96" t="s">
        <v>15</v>
      </c>
      <c r="D83" s="141">
        <v>10</v>
      </c>
      <c r="E83" s="130"/>
      <c r="F83" s="85">
        <f t="shared" si="6"/>
        <v>0</v>
      </c>
      <c r="G83" s="136"/>
      <c r="H83" s="85">
        <f t="shared" si="7"/>
        <v>0</v>
      </c>
      <c r="I83" s="85">
        <f t="shared" si="8"/>
        <v>0</v>
      </c>
      <c r="J83" s="85"/>
      <c r="K83" s="84"/>
    </row>
    <row r="84" spans="1:11" s="86" customFormat="1" ht="12.75">
      <c r="A84" s="95">
        <v>77</v>
      </c>
      <c r="B84" s="190" t="s">
        <v>90</v>
      </c>
      <c r="C84" s="96" t="s">
        <v>15</v>
      </c>
      <c r="D84" s="141">
        <v>80</v>
      </c>
      <c r="E84" s="130"/>
      <c r="F84" s="85">
        <f t="shared" si="6"/>
        <v>0</v>
      </c>
      <c r="G84" s="136"/>
      <c r="H84" s="85">
        <f t="shared" si="7"/>
        <v>0</v>
      </c>
      <c r="I84" s="85">
        <f t="shared" si="8"/>
        <v>0</v>
      </c>
      <c r="J84" s="85"/>
      <c r="K84" s="84"/>
    </row>
    <row r="85" spans="1:11" s="86" customFormat="1" ht="12.75">
      <c r="A85" s="95">
        <v>78</v>
      </c>
      <c r="B85" s="190" t="s">
        <v>92</v>
      </c>
      <c r="C85" s="96" t="s">
        <v>19</v>
      </c>
      <c r="D85" s="141">
        <v>5</v>
      </c>
      <c r="E85" s="130"/>
      <c r="F85" s="85">
        <f t="shared" si="6"/>
        <v>0</v>
      </c>
      <c r="G85" s="136"/>
      <c r="H85" s="85">
        <f t="shared" si="7"/>
        <v>0</v>
      </c>
      <c r="I85" s="85">
        <f t="shared" si="8"/>
        <v>0</v>
      </c>
      <c r="J85" s="85"/>
      <c r="K85" s="84"/>
    </row>
    <row r="86" spans="1:11" s="86" customFormat="1" ht="12.75">
      <c r="A86" s="95">
        <v>79</v>
      </c>
      <c r="B86" s="190" t="s">
        <v>91</v>
      </c>
      <c r="C86" s="96" t="s">
        <v>19</v>
      </c>
      <c r="D86" s="141">
        <v>10</v>
      </c>
      <c r="E86" s="130"/>
      <c r="F86" s="85">
        <f t="shared" si="6"/>
        <v>0</v>
      </c>
      <c r="G86" s="136"/>
      <c r="H86" s="85">
        <f t="shared" si="7"/>
        <v>0</v>
      </c>
      <c r="I86" s="85">
        <f t="shared" si="8"/>
        <v>0</v>
      </c>
      <c r="J86" s="85"/>
      <c r="K86" s="84"/>
    </row>
    <row r="87" spans="1:11" s="86" customFormat="1" ht="24" customHeight="1">
      <c r="A87" s="95">
        <v>80</v>
      </c>
      <c r="B87" s="191" t="s">
        <v>126</v>
      </c>
      <c r="C87" s="101" t="s">
        <v>15</v>
      </c>
      <c r="D87" s="143">
        <v>5</v>
      </c>
      <c r="E87" s="132"/>
      <c r="F87" s="76">
        <f t="shared" si="6"/>
        <v>0</v>
      </c>
      <c r="G87" s="136"/>
      <c r="H87" s="76">
        <f t="shared" si="7"/>
        <v>0</v>
      </c>
      <c r="I87" s="76">
        <f t="shared" si="8"/>
        <v>0</v>
      </c>
      <c r="J87" s="76"/>
      <c r="K87" s="84"/>
    </row>
    <row r="88" spans="1:11" s="86" customFormat="1" ht="12.75">
      <c r="A88" s="95">
        <v>81</v>
      </c>
      <c r="B88" s="191" t="s">
        <v>157</v>
      </c>
      <c r="C88" s="101" t="s">
        <v>15</v>
      </c>
      <c r="D88" s="141">
        <v>5</v>
      </c>
      <c r="E88" s="132"/>
      <c r="F88" s="85">
        <f t="shared" si="6"/>
        <v>0</v>
      </c>
      <c r="G88" s="136"/>
      <c r="H88" s="85">
        <f t="shared" si="7"/>
        <v>0</v>
      </c>
      <c r="I88" s="85">
        <f t="shared" si="8"/>
        <v>0</v>
      </c>
      <c r="J88" s="85"/>
      <c r="K88" s="84"/>
    </row>
    <row r="89" spans="1:11" s="86" customFormat="1" ht="12.75">
      <c r="A89" s="95">
        <v>82</v>
      </c>
      <c r="B89" s="170" t="s">
        <v>158</v>
      </c>
      <c r="C89" s="96" t="s">
        <v>15</v>
      </c>
      <c r="D89" s="141">
        <v>20</v>
      </c>
      <c r="E89" s="130"/>
      <c r="F89" s="85">
        <f t="shared" si="6"/>
        <v>0</v>
      </c>
      <c r="G89" s="136"/>
      <c r="H89" s="85">
        <f t="shared" si="7"/>
        <v>0</v>
      </c>
      <c r="I89" s="85">
        <f t="shared" si="8"/>
        <v>0</v>
      </c>
      <c r="J89" s="85"/>
      <c r="K89" s="84"/>
    </row>
    <row r="90" spans="1:11" s="86" customFormat="1" ht="12.75">
      <c r="A90" s="95">
        <v>83</v>
      </c>
      <c r="B90" s="190" t="s">
        <v>244</v>
      </c>
      <c r="C90" s="96" t="s">
        <v>15</v>
      </c>
      <c r="D90" s="141">
        <v>15</v>
      </c>
      <c r="E90" s="130"/>
      <c r="F90" s="85">
        <f t="shared" si="6"/>
        <v>0</v>
      </c>
      <c r="G90" s="136"/>
      <c r="H90" s="85">
        <f t="shared" si="7"/>
        <v>0</v>
      </c>
      <c r="I90" s="85">
        <f t="shared" si="8"/>
        <v>0</v>
      </c>
      <c r="J90" s="85"/>
      <c r="K90" s="84"/>
    </row>
    <row r="91" spans="1:11" s="86" customFormat="1" ht="12.75">
      <c r="A91" s="95">
        <v>84</v>
      </c>
      <c r="B91" s="190" t="s">
        <v>93</v>
      </c>
      <c r="C91" s="96" t="s">
        <v>15</v>
      </c>
      <c r="D91" s="141">
        <v>1</v>
      </c>
      <c r="E91" s="130"/>
      <c r="F91" s="85">
        <f t="shared" si="6"/>
        <v>0</v>
      </c>
      <c r="G91" s="136"/>
      <c r="H91" s="85">
        <f t="shared" si="7"/>
        <v>0</v>
      </c>
      <c r="I91" s="85">
        <f t="shared" si="8"/>
        <v>0</v>
      </c>
      <c r="J91" s="85"/>
      <c r="K91" s="84"/>
    </row>
    <row r="92" spans="1:11" s="86" customFormat="1" ht="12.75">
      <c r="A92" s="95">
        <v>85</v>
      </c>
      <c r="B92" s="172" t="s">
        <v>179</v>
      </c>
      <c r="C92" s="103" t="s">
        <v>15</v>
      </c>
      <c r="D92" s="141">
        <v>30</v>
      </c>
      <c r="E92" s="134"/>
      <c r="F92" s="85">
        <f t="shared" si="6"/>
        <v>0</v>
      </c>
      <c r="G92" s="136"/>
      <c r="H92" s="85">
        <f t="shared" si="7"/>
        <v>0</v>
      </c>
      <c r="I92" s="85">
        <f t="shared" si="8"/>
        <v>0</v>
      </c>
      <c r="J92" s="85"/>
      <c r="K92" s="84"/>
    </row>
    <row r="93" spans="1:11" s="86" customFormat="1" ht="12.75">
      <c r="A93" s="95">
        <v>86</v>
      </c>
      <c r="B93" s="172" t="s">
        <v>160</v>
      </c>
      <c r="C93" s="103" t="s">
        <v>15</v>
      </c>
      <c r="D93" s="141">
        <v>150</v>
      </c>
      <c r="E93" s="134"/>
      <c r="F93" s="85">
        <f t="shared" si="6"/>
        <v>0</v>
      </c>
      <c r="G93" s="136"/>
      <c r="H93" s="85">
        <f t="shared" si="7"/>
        <v>0</v>
      </c>
      <c r="I93" s="85">
        <f t="shared" si="8"/>
        <v>0</v>
      </c>
      <c r="J93" s="85"/>
      <c r="K93" s="84"/>
    </row>
    <row r="94" spans="1:11" s="86" customFormat="1" ht="15" customHeight="1">
      <c r="A94" s="95">
        <v>87</v>
      </c>
      <c r="B94" s="172" t="s">
        <v>159</v>
      </c>
      <c r="C94" s="103" t="s">
        <v>15</v>
      </c>
      <c r="D94" s="141">
        <v>450</v>
      </c>
      <c r="E94" s="134"/>
      <c r="F94" s="85">
        <f t="shared" si="6"/>
        <v>0</v>
      </c>
      <c r="G94" s="136"/>
      <c r="H94" s="85">
        <f t="shared" si="7"/>
        <v>0</v>
      </c>
      <c r="I94" s="85">
        <f t="shared" si="8"/>
        <v>0</v>
      </c>
      <c r="J94" s="85"/>
      <c r="K94" s="84"/>
    </row>
    <row r="95" spans="1:11" s="86" customFormat="1" ht="12.75" customHeight="1">
      <c r="A95" s="95">
        <v>88</v>
      </c>
      <c r="B95" s="170" t="s">
        <v>132</v>
      </c>
      <c r="C95" s="96" t="s">
        <v>15</v>
      </c>
      <c r="D95" s="141">
        <v>30</v>
      </c>
      <c r="E95" s="130"/>
      <c r="F95" s="85">
        <f t="shared" si="6"/>
        <v>0</v>
      </c>
      <c r="G95" s="136"/>
      <c r="H95" s="85">
        <f t="shared" si="7"/>
        <v>0</v>
      </c>
      <c r="I95" s="85">
        <f t="shared" si="8"/>
        <v>0</v>
      </c>
      <c r="J95" s="85"/>
      <c r="K95" s="84"/>
    </row>
    <row r="96" spans="1:11" s="86" customFormat="1" ht="12.75">
      <c r="A96" s="95">
        <v>89</v>
      </c>
      <c r="B96" s="190" t="s">
        <v>162</v>
      </c>
      <c r="C96" s="96" t="s">
        <v>15</v>
      </c>
      <c r="D96" s="141">
        <v>1200</v>
      </c>
      <c r="E96" s="130"/>
      <c r="F96" s="85">
        <f t="shared" si="6"/>
        <v>0</v>
      </c>
      <c r="G96" s="136"/>
      <c r="H96" s="85">
        <f t="shared" si="7"/>
        <v>0</v>
      </c>
      <c r="I96" s="85">
        <f t="shared" si="8"/>
        <v>0</v>
      </c>
      <c r="J96" s="85"/>
      <c r="K96" s="84"/>
    </row>
    <row r="97" spans="1:11" s="86" customFormat="1" ht="12.75">
      <c r="A97" s="95">
        <v>90</v>
      </c>
      <c r="B97" s="190" t="s">
        <v>161</v>
      </c>
      <c r="C97" s="96" t="s">
        <v>15</v>
      </c>
      <c r="D97" s="141">
        <v>30</v>
      </c>
      <c r="E97" s="130"/>
      <c r="F97" s="85">
        <f t="shared" si="6"/>
        <v>0</v>
      </c>
      <c r="G97" s="136"/>
      <c r="H97" s="85">
        <f t="shared" si="7"/>
        <v>0</v>
      </c>
      <c r="I97" s="85">
        <f t="shared" si="8"/>
        <v>0</v>
      </c>
      <c r="J97" s="85"/>
      <c r="K97" s="84"/>
    </row>
    <row r="98" spans="1:11" s="86" customFormat="1" ht="25.5">
      <c r="A98" s="95">
        <v>91</v>
      </c>
      <c r="B98" s="190" t="s">
        <v>192</v>
      </c>
      <c r="C98" s="96" t="s">
        <v>15</v>
      </c>
      <c r="D98" s="141">
        <v>90</v>
      </c>
      <c r="E98" s="130"/>
      <c r="F98" s="85">
        <f t="shared" si="6"/>
        <v>0</v>
      </c>
      <c r="G98" s="136"/>
      <c r="H98" s="85">
        <f t="shared" si="7"/>
        <v>0</v>
      </c>
      <c r="I98" s="85">
        <f t="shared" si="8"/>
        <v>0</v>
      </c>
      <c r="J98" s="85"/>
      <c r="K98" s="84"/>
    </row>
    <row r="99" spans="1:11" s="86" customFormat="1" ht="12.75">
      <c r="A99" s="95">
        <v>92</v>
      </c>
      <c r="B99" s="123" t="s">
        <v>204</v>
      </c>
      <c r="C99" s="96" t="s">
        <v>15</v>
      </c>
      <c r="D99" s="141">
        <v>10</v>
      </c>
      <c r="E99" s="130"/>
      <c r="F99" s="85">
        <f aca="true" t="shared" si="9" ref="F99:F125">D99*E99</f>
        <v>0</v>
      </c>
      <c r="G99" s="136"/>
      <c r="H99" s="85">
        <f aca="true" t="shared" si="10" ref="H99:H125">F99*G99</f>
        <v>0</v>
      </c>
      <c r="I99" s="85">
        <f aca="true" t="shared" si="11" ref="I99:I125">F99+H99</f>
        <v>0</v>
      </c>
      <c r="J99" s="85"/>
      <c r="K99" s="84"/>
    </row>
    <row r="100" spans="1:11" s="86" customFormat="1" ht="12.75">
      <c r="A100" s="95">
        <v>93</v>
      </c>
      <c r="B100" s="190" t="s">
        <v>94</v>
      </c>
      <c r="C100" s="96" t="s">
        <v>95</v>
      </c>
      <c r="D100" s="141">
        <v>1</v>
      </c>
      <c r="E100" s="130"/>
      <c r="F100" s="85">
        <f t="shared" si="9"/>
        <v>0</v>
      </c>
      <c r="G100" s="136"/>
      <c r="H100" s="85">
        <f t="shared" si="10"/>
        <v>0</v>
      </c>
      <c r="I100" s="85">
        <f t="shared" si="11"/>
        <v>0</v>
      </c>
      <c r="J100" s="85"/>
      <c r="K100" s="84"/>
    </row>
    <row r="101" spans="1:11" s="86" customFormat="1" ht="12.75">
      <c r="A101" s="95">
        <v>94</v>
      </c>
      <c r="B101" s="190" t="s">
        <v>96</v>
      </c>
      <c r="C101" s="96" t="s">
        <v>19</v>
      </c>
      <c r="D101" s="141">
        <v>170</v>
      </c>
      <c r="E101" s="130"/>
      <c r="F101" s="85">
        <f t="shared" si="9"/>
        <v>0</v>
      </c>
      <c r="G101" s="136"/>
      <c r="H101" s="85">
        <f t="shared" si="10"/>
        <v>0</v>
      </c>
      <c r="I101" s="85">
        <f t="shared" si="11"/>
        <v>0</v>
      </c>
      <c r="J101" s="85"/>
      <c r="K101" s="84"/>
    </row>
    <row r="102" spans="1:11" s="86" customFormat="1" ht="12.75">
      <c r="A102" s="95">
        <v>95</v>
      </c>
      <c r="B102" s="190" t="s">
        <v>97</v>
      </c>
      <c r="C102" s="96" t="s">
        <v>19</v>
      </c>
      <c r="D102" s="141">
        <v>10</v>
      </c>
      <c r="E102" s="130"/>
      <c r="F102" s="85">
        <f t="shared" si="9"/>
        <v>0</v>
      </c>
      <c r="G102" s="136"/>
      <c r="H102" s="85">
        <f t="shared" si="10"/>
        <v>0</v>
      </c>
      <c r="I102" s="85">
        <f t="shared" si="11"/>
        <v>0</v>
      </c>
      <c r="J102" s="85"/>
      <c r="K102" s="84"/>
    </row>
    <row r="103" spans="1:11" s="86" customFormat="1" ht="12.75">
      <c r="A103" s="95">
        <v>96</v>
      </c>
      <c r="B103" s="190" t="s">
        <v>148</v>
      </c>
      <c r="C103" s="96" t="s">
        <v>98</v>
      </c>
      <c r="D103" s="141">
        <v>5</v>
      </c>
      <c r="E103" s="130"/>
      <c r="F103" s="85">
        <f t="shared" si="9"/>
        <v>0</v>
      </c>
      <c r="G103" s="136"/>
      <c r="H103" s="85">
        <f t="shared" si="10"/>
        <v>0</v>
      </c>
      <c r="I103" s="85">
        <f t="shared" si="11"/>
        <v>0</v>
      </c>
      <c r="J103" s="85"/>
      <c r="K103" s="84"/>
    </row>
    <row r="104" spans="1:11" s="86" customFormat="1" ht="12.75">
      <c r="A104" s="95">
        <v>97</v>
      </c>
      <c r="B104" s="190" t="s">
        <v>99</v>
      </c>
      <c r="C104" s="96" t="s">
        <v>15</v>
      </c>
      <c r="D104" s="141">
        <v>60</v>
      </c>
      <c r="E104" s="130"/>
      <c r="F104" s="85">
        <f t="shared" si="9"/>
        <v>0</v>
      </c>
      <c r="G104" s="136"/>
      <c r="H104" s="85">
        <f t="shared" si="10"/>
        <v>0</v>
      </c>
      <c r="I104" s="85">
        <f t="shared" si="11"/>
        <v>0</v>
      </c>
      <c r="J104" s="85"/>
      <c r="K104" s="84"/>
    </row>
    <row r="105" spans="1:11" s="86" customFormat="1" ht="12.75">
      <c r="A105" s="95">
        <v>98</v>
      </c>
      <c r="B105" s="190" t="s">
        <v>200</v>
      </c>
      <c r="C105" s="96" t="s">
        <v>15</v>
      </c>
      <c r="D105" s="141">
        <v>40</v>
      </c>
      <c r="E105" s="130"/>
      <c r="F105" s="85">
        <f t="shared" si="9"/>
        <v>0</v>
      </c>
      <c r="G105" s="136"/>
      <c r="H105" s="85">
        <f t="shared" si="10"/>
        <v>0</v>
      </c>
      <c r="I105" s="85">
        <f t="shared" si="11"/>
        <v>0</v>
      </c>
      <c r="J105" s="85"/>
      <c r="K105" s="84"/>
    </row>
    <row r="106" spans="1:11" s="86" customFormat="1" ht="12.75">
      <c r="A106" s="192">
        <v>99</v>
      </c>
      <c r="B106" s="193" t="s">
        <v>100</v>
      </c>
      <c r="C106" s="194" t="s">
        <v>15</v>
      </c>
      <c r="D106" s="195">
        <v>100</v>
      </c>
      <c r="E106" s="196"/>
      <c r="F106" s="197">
        <f t="shared" si="9"/>
        <v>0</v>
      </c>
      <c r="G106" s="136"/>
      <c r="H106" s="197">
        <f t="shared" si="10"/>
        <v>0</v>
      </c>
      <c r="I106" s="197">
        <f t="shared" si="11"/>
        <v>0</v>
      </c>
      <c r="J106" s="85"/>
      <c r="K106" s="84"/>
    </row>
    <row r="107" spans="1:11" s="86" customFormat="1" ht="12.75">
      <c r="A107" s="192">
        <v>100</v>
      </c>
      <c r="B107" s="193" t="s">
        <v>241</v>
      </c>
      <c r="C107" s="194" t="s">
        <v>239</v>
      </c>
      <c r="D107" s="195">
        <v>1000</v>
      </c>
      <c r="E107" s="196"/>
      <c r="F107" s="197">
        <f t="shared" si="9"/>
        <v>0</v>
      </c>
      <c r="G107" s="204"/>
      <c r="H107" s="197">
        <f t="shared" si="10"/>
        <v>0</v>
      </c>
      <c r="I107" s="197">
        <f t="shared" si="11"/>
        <v>0</v>
      </c>
      <c r="J107" s="197"/>
      <c r="K107" s="205"/>
    </row>
    <row r="108" spans="1:11" s="86" customFormat="1" ht="12.75">
      <c r="A108" s="95">
        <v>101</v>
      </c>
      <c r="B108" s="190" t="s">
        <v>193</v>
      </c>
      <c r="C108" s="96" t="s">
        <v>15</v>
      </c>
      <c r="D108" s="141">
        <v>30</v>
      </c>
      <c r="E108" s="130"/>
      <c r="F108" s="85">
        <f t="shared" si="9"/>
        <v>0</v>
      </c>
      <c r="G108" s="136"/>
      <c r="H108" s="85">
        <f t="shared" si="10"/>
        <v>0</v>
      </c>
      <c r="I108" s="85">
        <f t="shared" si="11"/>
        <v>0</v>
      </c>
      <c r="J108" s="85"/>
      <c r="K108" s="84"/>
    </row>
    <row r="109" spans="1:11" s="86" customFormat="1" ht="12.75" customHeight="1">
      <c r="A109" s="95">
        <v>102</v>
      </c>
      <c r="B109" s="190" t="s">
        <v>163</v>
      </c>
      <c r="C109" s="96" t="s">
        <v>15</v>
      </c>
      <c r="D109" s="141">
        <v>1100</v>
      </c>
      <c r="E109" s="130"/>
      <c r="F109" s="85">
        <f t="shared" si="9"/>
        <v>0</v>
      </c>
      <c r="G109" s="136"/>
      <c r="H109" s="85">
        <f t="shared" si="10"/>
        <v>0</v>
      </c>
      <c r="I109" s="85">
        <f t="shared" si="11"/>
        <v>0</v>
      </c>
      <c r="J109" s="85"/>
      <c r="K109" s="84"/>
    </row>
    <row r="110" spans="1:11" s="86" customFormat="1" ht="12.75" customHeight="1">
      <c r="A110" s="95">
        <v>103</v>
      </c>
      <c r="B110" s="190" t="s">
        <v>164</v>
      </c>
      <c r="C110" s="96" t="s">
        <v>15</v>
      </c>
      <c r="D110" s="141">
        <v>10</v>
      </c>
      <c r="E110" s="130"/>
      <c r="F110" s="85">
        <f t="shared" si="9"/>
        <v>0</v>
      </c>
      <c r="G110" s="136"/>
      <c r="H110" s="85">
        <f t="shared" si="10"/>
        <v>0</v>
      </c>
      <c r="I110" s="85">
        <f t="shared" si="11"/>
        <v>0</v>
      </c>
      <c r="J110" s="85"/>
      <c r="K110" s="84"/>
    </row>
    <row r="111" spans="1:11" s="86" customFormat="1" ht="12.75" customHeight="1">
      <c r="A111" s="95">
        <v>104</v>
      </c>
      <c r="B111" s="123" t="s">
        <v>199</v>
      </c>
      <c r="C111" s="120" t="s">
        <v>95</v>
      </c>
      <c r="D111" s="145">
        <v>50</v>
      </c>
      <c r="E111" s="135"/>
      <c r="F111" s="121">
        <f t="shared" si="9"/>
        <v>0</v>
      </c>
      <c r="G111" s="136"/>
      <c r="H111" s="121">
        <f t="shared" si="10"/>
        <v>0</v>
      </c>
      <c r="I111" s="121">
        <f t="shared" si="11"/>
        <v>0</v>
      </c>
      <c r="J111" s="121"/>
      <c r="K111" s="122"/>
    </row>
    <row r="112" spans="1:11" s="86" customFormat="1" ht="12.75" customHeight="1">
      <c r="A112" s="95">
        <v>105</v>
      </c>
      <c r="B112" s="190" t="s">
        <v>165</v>
      </c>
      <c r="C112" s="96" t="s">
        <v>15</v>
      </c>
      <c r="D112" s="141">
        <v>20</v>
      </c>
      <c r="E112" s="130"/>
      <c r="F112" s="85">
        <f t="shared" si="9"/>
        <v>0</v>
      </c>
      <c r="G112" s="136"/>
      <c r="H112" s="85">
        <f t="shared" si="10"/>
        <v>0</v>
      </c>
      <c r="I112" s="85">
        <f t="shared" si="11"/>
        <v>0</v>
      </c>
      <c r="J112" s="85"/>
      <c r="K112" s="84"/>
    </row>
    <row r="113" spans="1:11" s="86" customFormat="1" ht="28.5" customHeight="1">
      <c r="A113" s="95">
        <v>106</v>
      </c>
      <c r="B113" s="190" t="s">
        <v>166</v>
      </c>
      <c r="C113" s="96" t="s">
        <v>15</v>
      </c>
      <c r="D113" s="141">
        <v>80</v>
      </c>
      <c r="E113" s="130"/>
      <c r="F113" s="85">
        <f t="shared" si="9"/>
        <v>0</v>
      </c>
      <c r="G113" s="136"/>
      <c r="H113" s="85">
        <f t="shared" si="10"/>
        <v>0</v>
      </c>
      <c r="I113" s="85">
        <f t="shared" si="11"/>
        <v>0</v>
      </c>
      <c r="J113" s="85"/>
      <c r="K113" s="84"/>
    </row>
    <row r="114" spans="1:11" s="86" customFormat="1" ht="36" customHeight="1">
      <c r="A114" s="95">
        <v>107</v>
      </c>
      <c r="B114" s="190" t="s">
        <v>194</v>
      </c>
      <c r="C114" s="96" t="s">
        <v>15</v>
      </c>
      <c r="D114" s="141">
        <v>300</v>
      </c>
      <c r="E114" s="130"/>
      <c r="F114" s="85">
        <f t="shared" si="9"/>
        <v>0</v>
      </c>
      <c r="G114" s="136"/>
      <c r="H114" s="85">
        <f t="shared" si="10"/>
        <v>0</v>
      </c>
      <c r="I114" s="85">
        <f t="shared" si="11"/>
        <v>0</v>
      </c>
      <c r="J114" s="85"/>
      <c r="K114" s="84"/>
    </row>
    <row r="115" spans="1:11" s="86" customFormat="1" ht="38.25">
      <c r="A115" s="95">
        <v>108</v>
      </c>
      <c r="B115" s="190" t="s">
        <v>226</v>
      </c>
      <c r="C115" s="96" t="s">
        <v>15</v>
      </c>
      <c r="D115" s="141">
        <v>70</v>
      </c>
      <c r="E115" s="130"/>
      <c r="F115" s="85">
        <f t="shared" si="9"/>
        <v>0</v>
      </c>
      <c r="G115" s="136"/>
      <c r="H115" s="85">
        <f t="shared" si="10"/>
        <v>0</v>
      </c>
      <c r="I115" s="85">
        <f t="shared" si="11"/>
        <v>0</v>
      </c>
      <c r="J115" s="85"/>
      <c r="K115" s="84"/>
    </row>
    <row r="116" spans="1:11" s="86" customFormat="1" ht="38.25">
      <c r="A116" s="95">
        <v>109</v>
      </c>
      <c r="B116" s="190" t="s">
        <v>227</v>
      </c>
      <c r="C116" s="96" t="s">
        <v>15</v>
      </c>
      <c r="D116" s="141">
        <v>40</v>
      </c>
      <c r="E116" s="130"/>
      <c r="F116" s="85">
        <f t="shared" si="9"/>
        <v>0</v>
      </c>
      <c r="G116" s="136"/>
      <c r="H116" s="85">
        <f t="shared" si="10"/>
        <v>0</v>
      </c>
      <c r="I116" s="85">
        <f t="shared" si="11"/>
        <v>0</v>
      </c>
      <c r="J116" s="85"/>
      <c r="K116" s="84"/>
    </row>
    <row r="117" spans="1:11" s="86" customFormat="1" ht="12.75">
      <c r="A117" s="95">
        <v>110</v>
      </c>
      <c r="B117" s="190" t="s">
        <v>168</v>
      </c>
      <c r="C117" s="96" t="s">
        <v>15</v>
      </c>
      <c r="D117" s="141">
        <v>130</v>
      </c>
      <c r="E117" s="130"/>
      <c r="F117" s="85">
        <f t="shared" si="9"/>
        <v>0</v>
      </c>
      <c r="G117" s="136"/>
      <c r="H117" s="85">
        <f t="shared" si="10"/>
        <v>0</v>
      </c>
      <c r="I117" s="85">
        <f t="shared" si="11"/>
        <v>0</v>
      </c>
      <c r="J117" s="85"/>
      <c r="K117" s="84"/>
    </row>
    <row r="118" spans="1:11" s="86" customFormat="1" ht="12.75">
      <c r="A118" s="95">
        <v>111</v>
      </c>
      <c r="B118" s="190" t="s">
        <v>101</v>
      </c>
      <c r="C118" s="96" t="s">
        <v>15</v>
      </c>
      <c r="D118" s="141">
        <v>1</v>
      </c>
      <c r="E118" s="130"/>
      <c r="F118" s="85">
        <f t="shared" si="9"/>
        <v>0</v>
      </c>
      <c r="G118" s="136"/>
      <c r="H118" s="85">
        <f t="shared" si="10"/>
        <v>0</v>
      </c>
      <c r="I118" s="85">
        <f t="shared" si="11"/>
        <v>0</v>
      </c>
      <c r="J118" s="85"/>
      <c r="K118" s="84"/>
    </row>
    <row r="119" spans="1:11" s="86" customFormat="1" ht="12.75">
      <c r="A119" s="95">
        <v>112</v>
      </c>
      <c r="B119" s="190" t="s">
        <v>169</v>
      </c>
      <c r="C119" s="96" t="s">
        <v>15</v>
      </c>
      <c r="D119" s="141">
        <v>60</v>
      </c>
      <c r="E119" s="130"/>
      <c r="F119" s="85">
        <f t="shared" si="9"/>
        <v>0</v>
      </c>
      <c r="G119" s="136"/>
      <c r="H119" s="85">
        <f t="shared" si="10"/>
        <v>0</v>
      </c>
      <c r="I119" s="85">
        <f t="shared" si="11"/>
        <v>0</v>
      </c>
      <c r="J119" s="85"/>
      <c r="K119" s="84"/>
    </row>
    <row r="120" spans="1:11" s="86" customFormat="1" ht="12.75">
      <c r="A120" s="95">
        <v>113</v>
      </c>
      <c r="B120" s="190" t="s">
        <v>170</v>
      </c>
      <c r="C120" s="96" t="s">
        <v>15</v>
      </c>
      <c r="D120" s="141">
        <v>70</v>
      </c>
      <c r="E120" s="130"/>
      <c r="F120" s="85">
        <f t="shared" si="9"/>
        <v>0</v>
      </c>
      <c r="G120" s="136"/>
      <c r="H120" s="85">
        <f t="shared" si="10"/>
        <v>0</v>
      </c>
      <c r="I120" s="85">
        <f t="shared" si="11"/>
        <v>0</v>
      </c>
      <c r="J120" s="85"/>
      <c r="K120" s="84"/>
    </row>
    <row r="121" spans="1:11" s="86" customFormat="1" ht="12.75">
      <c r="A121" s="95">
        <v>114</v>
      </c>
      <c r="B121" s="190" t="s">
        <v>171</v>
      </c>
      <c r="C121" s="96" t="s">
        <v>15</v>
      </c>
      <c r="D121" s="141">
        <v>50</v>
      </c>
      <c r="E121" s="130"/>
      <c r="F121" s="85">
        <f t="shared" si="9"/>
        <v>0</v>
      </c>
      <c r="G121" s="136"/>
      <c r="H121" s="85">
        <f t="shared" si="10"/>
        <v>0</v>
      </c>
      <c r="I121" s="85">
        <f t="shared" si="11"/>
        <v>0</v>
      </c>
      <c r="J121" s="85"/>
      <c r="K121" s="84"/>
    </row>
    <row r="122" spans="1:11" s="86" customFormat="1" ht="12.75">
      <c r="A122" s="95">
        <v>115</v>
      </c>
      <c r="B122" s="190" t="s">
        <v>102</v>
      </c>
      <c r="C122" s="96" t="s">
        <v>15</v>
      </c>
      <c r="D122" s="141">
        <v>100</v>
      </c>
      <c r="E122" s="130"/>
      <c r="F122" s="85">
        <f t="shared" si="9"/>
        <v>0</v>
      </c>
      <c r="G122" s="136"/>
      <c r="H122" s="85">
        <f t="shared" si="10"/>
        <v>0</v>
      </c>
      <c r="I122" s="85">
        <f t="shared" si="11"/>
        <v>0</v>
      </c>
      <c r="J122" s="85"/>
      <c r="K122" s="84"/>
    </row>
    <row r="123" spans="1:11" s="102" customFormat="1" ht="12.75">
      <c r="A123" s="95">
        <v>116</v>
      </c>
      <c r="B123" s="172" t="s">
        <v>103</v>
      </c>
      <c r="C123" s="103" t="s">
        <v>15</v>
      </c>
      <c r="D123" s="141">
        <v>60</v>
      </c>
      <c r="E123" s="134"/>
      <c r="F123" s="85">
        <f t="shared" si="9"/>
        <v>0</v>
      </c>
      <c r="G123" s="136"/>
      <c r="H123" s="85">
        <f t="shared" si="10"/>
        <v>0</v>
      </c>
      <c r="I123" s="85">
        <f t="shared" si="11"/>
        <v>0</v>
      </c>
      <c r="J123" s="85"/>
      <c r="K123" s="77"/>
    </row>
    <row r="124" spans="1:11" s="102" customFormat="1" ht="38.25">
      <c r="A124" s="95">
        <v>117</v>
      </c>
      <c r="B124" s="172" t="s">
        <v>240</v>
      </c>
      <c r="C124" s="103" t="s">
        <v>15</v>
      </c>
      <c r="D124" s="141">
        <v>60</v>
      </c>
      <c r="E124" s="134"/>
      <c r="F124" s="85">
        <f t="shared" si="9"/>
        <v>0</v>
      </c>
      <c r="G124" s="136"/>
      <c r="H124" s="85">
        <f t="shared" si="10"/>
        <v>0</v>
      </c>
      <c r="I124" s="85">
        <f t="shared" si="11"/>
        <v>0</v>
      </c>
      <c r="J124" s="85"/>
      <c r="K124" s="77"/>
    </row>
    <row r="125" spans="1:11" s="86" customFormat="1" ht="12.75">
      <c r="A125" s="95">
        <v>118</v>
      </c>
      <c r="B125" s="172" t="s">
        <v>172</v>
      </c>
      <c r="C125" s="96" t="s">
        <v>19</v>
      </c>
      <c r="D125" s="141">
        <v>500</v>
      </c>
      <c r="E125" s="130"/>
      <c r="F125" s="85">
        <f t="shared" si="9"/>
        <v>0</v>
      </c>
      <c r="G125" s="136"/>
      <c r="H125" s="85">
        <f t="shared" si="10"/>
        <v>0</v>
      </c>
      <c r="I125" s="85">
        <f t="shared" si="11"/>
        <v>0</v>
      </c>
      <c r="J125" s="85"/>
      <c r="K125" s="84"/>
    </row>
    <row r="126" spans="1:11" s="86" customFormat="1" ht="12.75">
      <c r="A126" s="95">
        <v>119</v>
      </c>
      <c r="B126" s="172" t="s">
        <v>224</v>
      </c>
      <c r="C126" s="120" t="s">
        <v>19</v>
      </c>
      <c r="D126" s="145">
        <v>1</v>
      </c>
      <c r="E126" s="135"/>
      <c r="F126" s="121">
        <f>D126*E126</f>
        <v>0</v>
      </c>
      <c r="G126" s="136"/>
      <c r="H126" s="121">
        <f>F126*G126</f>
        <v>0</v>
      </c>
      <c r="I126" s="121">
        <f>F126+H126</f>
        <v>0</v>
      </c>
      <c r="J126" s="121"/>
      <c r="K126" s="122"/>
    </row>
    <row r="127" spans="1:11" s="86" customFormat="1" ht="13.5" thickBot="1">
      <c r="A127" s="95">
        <v>120</v>
      </c>
      <c r="B127" s="172" t="s">
        <v>225</v>
      </c>
      <c r="C127" s="120" t="s">
        <v>19</v>
      </c>
      <c r="D127" s="145">
        <v>1</v>
      </c>
      <c r="E127" s="135"/>
      <c r="F127" s="121">
        <f>D127*E127</f>
        <v>0</v>
      </c>
      <c r="G127" s="136"/>
      <c r="H127" s="121">
        <f>F127*G127</f>
        <v>0</v>
      </c>
      <c r="I127" s="121">
        <f>F127+H127</f>
        <v>0</v>
      </c>
      <c r="J127" s="121"/>
      <c r="K127" s="122"/>
    </row>
    <row r="128" spans="1:11" ht="18" customHeight="1" thickBot="1">
      <c r="A128" s="211" t="s">
        <v>208</v>
      </c>
      <c r="B128" s="212"/>
      <c r="C128" s="41"/>
      <c r="D128" s="209" t="s">
        <v>49</v>
      </c>
      <c r="E128" s="210"/>
      <c r="F128" s="42">
        <f>SUM(F8:F127)</f>
        <v>0</v>
      </c>
      <c r="G128" s="213" t="s">
        <v>50</v>
      </c>
      <c r="H128" s="214"/>
      <c r="I128" s="42">
        <f>SUM(I8:I127)</f>
        <v>0</v>
      </c>
      <c r="J128" s="167"/>
      <c r="K128" s="28"/>
    </row>
    <row r="129" spans="1:11" ht="16.5" customHeight="1">
      <c r="A129" s="111"/>
      <c r="B129" s="60"/>
      <c r="C129" s="41"/>
      <c r="D129" s="28"/>
      <c r="E129" s="29"/>
      <c r="F129" s="32"/>
      <c r="G129" s="29"/>
      <c r="H129" s="32"/>
      <c r="I129" s="32"/>
      <c r="J129" s="32"/>
      <c r="K129" s="28"/>
    </row>
    <row r="131" spans="1:11" ht="45" customHeight="1">
      <c r="A131" s="208" t="s">
        <v>223</v>
      </c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</row>
    <row r="132" ht="15.75">
      <c r="B132" s="206" t="s">
        <v>253</v>
      </c>
    </row>
    <row r="133" ht="15">
      <c r="B133" s="189" t="s">
        <v>251</v>
      </c>
    </row>
    <row r="134" ht="25.5">
      <c r="B134" s="189" t="s">
        <v>252</v>
      </c>
    </row>
    <row r="135" spans="6:11" ht="90" customHeight="1">
      <c r="F135" s="207" t="s">
        <v>254</v>
      </c>
      <c r="G135" s="207"/>
      <c r="H135" s="207"/>
      <c r="I135" s="207"/>
      <c r="J135" s="207"/>
      <c r="K135" s="207"/>
    </row>
  </sheetData>
  <sheetProtection/>
  <mergeCells count="5">
    <mergeCell ref="F135:K135"/>
    <mergeCell ref="A131:K131"/>
    <mergeCell ref="D128:E128"/>
    <mergeCell ref="A128:B128"/>
    <mergeCell ref="G128:H128"/>
  </mergeCells>
  <printOptions/>
  <pageMargins left="0.12" right="0.15" top="0.5118110236220472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A24" sqref="A24:K24"/>
    </sheetView>
  </sheetViews>
  <sheetFormatPr defaultColWidth="9.00390625" defaultRowHeight="12.75"/>
  <cols>
    <col min="1" max="1" width="4.75390625" style="34" customWidth="1"/>
    <col min="2" max="2" width="48.00390625" style="33" customWidth="1"/>
    <col min="3" max="3" width="8.25390625" style="33" customWidth="1"/>
    <col min="4" max="4" width="6.25390625" style="33" customWidth="1"/>
    <col min="5" max="5" width="7.625" style="33" customWidth="1"/>
    <col min="6" max="6" width="11.125" style="36" customWidth="1"/>
    <col min="7" max="7" width="5.125" style="33" customWidth="1"/>
    <col min="8" max="8" width="9.625" style="33" customWidth="1"/>
    <col min="9" max="10" width="11.125" style="36" customWidth="1"/>
    <col min="11" max="11" width="23.125" style="33" customWidth="1"/>
    <col min="12" max="12" width="11.75390625" style="33" customWidth="1"/>
    <col min="13" max="13" width="12.25390625" style="33" customWidth="1"/>
    <col min="14" max="14" width="12.625" style="33" customWidth="1"/>
    <col min="15" max="16384" width="9.125" style="33" customWidth="1"/>
  </cols>
  <sheetData>
    <row r="1" ht="15.75">
      <c r="B1" s="38" t="s">
        <v>211</v>
      </c>
    </row>
    <row r="2" spans="1:8" ht="15" customHeight="1">
      <c r="A2" s="43"/>
      <c r="B2" s="70" t="s">
        <v>16</v>
      </c>
      <c r="C2" s="27" t="s">
        <v>104</v>
      </c>
      <c r="E2" s="44"/>
      <c r="G2" s="44"/>
      <c r="H2" s="44"/>
    </row>
    <row r="3" spans="1:11" s="71" customFormat="1" ht="72" customHeight="1">
      <c r="A3" s="64" t="s">
        <v>0</v>
      </c>
      <c r="B3" s="64" t="s">
        <v>1</v>
      </c>
      <c r="C3" s="64" t="s">
        <v>45</v>
      </c>
      <c r="D3" s="65" t="s">
        <v>3</v>
      </c>
      <c r="E3" s="65" t="s">
        <v>4</v>
      </c>
      <c r="F3" s="66" t="s">
        <v>183</v>
      </c>
      <c r="G3" s="65" t="s">
        <v>6</v>
      </c>
      <c r="H3" s="65" t="s">
        <v>46</v>
      </c>
      <c r="I3" s="66" t="s">
        <v>105</v>
      </c>
      <c r="J3" s="117" t="s">
        <v>220</v>
      </c>
      <c r="K3" s="165" t="s">
        <v>221</v>
      </c>
    </row>
    <row r="4" spans="1:11" ht="15">
      <c r="A4" s="67"/>
      <c r="B4" s="67"/>
      <c r="C4" s="67"/>
      <c r="D4" s="68" t="s">
        <v>9</v>
      </c>
      <c r="E4" s="68" t="s">
        <v>48</v>
      </c>
      <c r="F4" s="69" t="s">
        <v>11</v>
      </c>
      <c r="G4" s="68" t="s">
        <v>12</v>
      </c>
      <c r="H4" s="68" t="s">
        <v>13</v>
      </c>
      <c r="I4" s="69" t="s">
        <v>14</v>
      </c>
      <c r="J4" s="118" t="s">
        <v>202</v>
      </c>
      <c r="K4" s="166" t="s">
        <v>222</v>
      </c>
    </row>
    <row r="5" spans="1:11" s="78" customFormat="1" ht="28.5">
      <c r="A5" s="72" t="s">
        <v>25</v>
      </c>
      <c r="B5" s="73" t="s">
        <v>184</v>
      </c>
      <c r="C5" s="74" t="s">
        <v>127</v>
      </c>
      <c r="D5" s="75">
        <v>1</v>
      </c>
      <c r="E5" s="200"/>
      <c r="F5" s="76">
        <f>D5*E5</f>
        <v>0</v>
      </c>
      <c r="G5" s="160"/>
      <c r="H5" s="77">
        <f aca="true" t="shared" si="0" ref="H5:H23">F5*G5</f>
        <v>0</v>
      </c>
      <c r="I5" s="76">
        <f aca="true" t="shared" si="1" ref="I5:I23">F5+H5</f>
        <v>0</v>
      </c>
      <c r="J5" s="76"/>
      <c r="K5" s="76"/>
    </row>
    <row r="6" spans="1:11" s="78" customFormat="1" ht="28.5">
      <c r="A6" s="72" t="s">
        <v>26</v>
      </c>
      <c r="B6" s="73" t="s">
        <v>185</v>
      </c>
      <c r="C6" s="74" t="s">
        <v>127</v>
      </c>
      <c r="D6" s="75">
        <v>1</v>
      </c>
      <c r="E6" s="200"/>
      <c r="F6" s="76">
        <f aca="true" t="shared" si="2" ref="F6:F23">D6*E6</f>
        <v>0</v>
      </c>
      <c r="G6" s="160"/>
      <c r="H6" s="77">
        <f t="shared" si="0"/>
        <v>0</v>
      </c>
      <c r="I6" s="76">
        <f t="shared" si="1"/>
        <v>0</v>
      </c>
      <c r="J6" s="76"/>
      <c r="K6" s="76"/>
    </row>
    <row r="7" spans="1:11" s="78" customFormat="1" ht="28.5">
      <c r="A7" s="72" t="s">
        <v>27</v>
      </c>
      <c r="B7" s="73" t="s">
        <v>186</v>
      </c>
      <c r="C7" s="74" t="s">
        <v>127</v>
      </c>
      <c r="D7" s="79">
        <v>1</v>
      </c>
      <c r="E7" s="201"/>
      <c r="F7" s="76">
        <f t="shared" si="2"/>
        <v>0</v>
      </c>
      <c r="G7" s="160"/>
      <c r="H7" s="77">
        <f t="shared" si="0"/>
        <v>0</v>
      </c>
      <c r="I7" s="76">
        <f t="shared" si="1"/>
        <v>0</v>
      </c>
      <c r="J7" s="76"/>
      <c r="K7" s="76"/>
    </row>
    <row r="8" spans="1:11" s="78" customFormat="1" ht="28.5">
      <c r="A8" s="72" t="s">
        <v>28</v>
      </c>
      <c r="B8" s="73" t="s">
        <v>187</v>
      </c>
      <c r="C8" s="74" t="s">
        <v>127</v>
      </c>
      <c r="D8" s="79">
        <v>1750</v>
      </c>
      <c r="E8" s="201"/>
      <c r="F8" s="76">
        <f t="shared" si="2"/>
        <v>0</v>
      </c>
      <c r="G8" s="160"/>
      <c r="H8" s="77">
        <f t="shared" si="0"/>
        <v>0</v>
      </c>
      <c r="I8" s="76">
        <f t="shared" si="1"/>
        <v>0</v>
      </c>
      <c r="J8" s="76"/>
      <c r="K8" s="76"/>
    </row>
    <row r="9" spans="1:11" s="78" customFormat="1" ht="28.5">
      <c r="A9" s="72" t="s">
        <v>29</v>
      </c>
      <c r="B9" s="73" t="s">
        <v>188</v>
      </c>
      <c r="C9" s="74" t="s">
        <v>127</v>
      </c>
      <c r="D9" s="79">
        <v>15</v>
      </c>
      <c r="E9" s="201"/>
      <c r="F9" s="76">
        <f t="shared" si="2"/>
        <v>0</v>
      </c>
      <c r="G9" s="160"/>
      <c r="H9" s="77">
        <f t="shared" si="0"/>
        <v>0</v>
      </c>
      <c r="I9" s="76">
        <f t="shared" si="1"/>
        <v>0</v>
      </c>
      <c r="J9" s="76"/>
      <c r="K9" s="76"/>
    </row>
    <row r="10" spans="1:11" s="78" customFormat="1" ht="28.5">
      <c r="A10" s="72" t="s">
        <v>30</v>
      </c>
      <c r="B10" s="73" t="s">
        <v>189</v>
      </c>
      <c r="C10" s="74" t="s">
        <v>127</v>
      </c>
      <c r="D10" s="79">
        <v>60</v>
      </c>
      <c r="E10" s="201"/>
      <c r="F10" s="76">
        <f t="shared" si="2"/>
        <v>0</v>
      </c>
      <c r="G10" s="160"/>
      <c r="H10" s="77">
        <f t="shared" si="0"/>
        <v>0</v>
      </c>
      <c r="I10" s="76">
        <f t="shared" si="1"/>
        <v>0</v>
      </c>
      <c r="J10" s="76"/>
      <c r="K10" s="76"/>
    </row>
    <row r="11" spans="1:11" s="86" customFormat="1" ht="12.75">
      <c r="A11" s="72" t="s">
        <v>31</v>
      </c>
      <c r="B11" s="81" t="s">
        <v>128</v>
      </c>
      <c r="C11" s="82" t="s">
        <v>107</v>
      </c>
      <c r="D11" s="83">
        <v>1</v>
      </c>
      <c r="E11" s="202"/>
      <c r="F11" s="76">
        <f t="shared" si="2"/>
        <v>0</v>
      </c>
      <c r="G11" s="160"/>
      <c r="H11" s="84">
        <f t="shared" si="0"/>
        <v>0</v>
      </c>
      <c r="I11" s="85">
        <f t="shared" si="1"/>
        <v>0</v>
      </c>
      <c r="J11" s="85"/>
      <c r="K11" s="85"/>
    </row>
    <row r="12" spans="1:11" s="86" customFormat="1" ht="12.75">
      <c r="A12" s="72" t="s">
        <v>32</v>
      </c>
      <c r="B12" s="81" t="s">
        <v>129</v>
      </c>
      <c r="C12" s="82" t="s">
        <v>107</v>
      </c>
      <c r="D12" s="83">
        <v>1</v>
      </c>
      <c r="E12" s="202"/>
      <c r="F12" s="76">
        <f t="shared" si="2"/>
        <v>0</v>
      </c>
      <c r="G12" s="160"/>
      <c r="H12" s="84">
        <f t="shared" si="0"/>
        <v>0</v>
      </c>
      <c r="I12" s="85">
        <f t="shared" si="1"/>
        <v>0</v>
      </c>
      <c r="J12" s="85"/>
      <c r="K12" s="85"/>
    </row>
    <row r="13" spans="1:11" s="71" customFormat="1" ht="12.75">
      <c r="A13" s="72" t="s">
        <v>33</v>
      </c>
      <c r="B13" s="87" t="s">
        <v>108</v>
      </c>
      <c r="C13" s="88" t="s">
        <v>106</v>
      </c>
      <c r="D13" s="79">
        <v>10</v>
      </c>
      <c r="E13" s="201"/>
      <c r="F13" s="76">
        <f t="shared" si="2"/>
        <v>0</v>
      </c>
      <c r="G13" s="160"/>
      <c r="H13" s="84">
        <f t="shared" si="0"/>
        <v>0</v>
      </c>
      <c r="I13" s="85">
        <f t="shared" si="1"/>
        <v>0</v>
      </c>
      <c r="J13" s="85"/>
      <c r="K13" s="85"/>
    </row>
    <row r="14" spans="1:11" s="71" customFormat="1" ht="12.75">
      <c r="A14" s="72" t="s">
        <v>34</v>
      </c>
      <c r="B14" s="87" t="s">
        <v>109</v>
      </c>
      <c r="C14" s="88" t="s">
        <v>106</v>
      </c>
      <c r="D14" s="79">
        <v>1</v>
      </c>
      <c r="E14" s="201"/>
      <c r="F14" s="76">
        <f t="shared" si="2"/>
        <v>0</v>
      </c>
      <c r="G14" s="160"/>
      <c r="H14" s="84">
        <f t="shared" si="0"/>
        <v>0</v>
      </c>
      <c r="I14" s="85">
        <f t="shared" si="1"/>
        <v>0</v>
      </c>
      <c r="J14" s="85"/>
      <c r="K14" s="85"/>
    </row>
    <row r="15" spans="1:11" s="86" customFormat="1" ht="15.75" customHeight="1">
      <c r="A15" s="72" t="s">
        <v>35</v>
      </c>
      <c r="B15" s="81" t="s">
        <v>130</v>
      </c>
      <c r="C15" s="82" t="s">
        <v>106</v>
      </c>
      <c r="D15" s="89">
        <v>1</v>
      </c>
      <c r="E15" s="202"/>
      <c r="F15" s="76">
        <f t="shared" si="2"/>
        <v>0</v>
      </c>
      <c r="G15" s="160"/>
      <c r="H15" s="84">
        <f t="shared" si="0"/>
        <v>0</v>
      </c>
      <c r="I15" s="85">
        <f t="shared" si="1"/>
        <v>0</v>
      </c>
      <c r="J15" s="85"/>
      <c r="K15" s="85"/>
    </row>
    <row r="16" spans="1:11" s="86" customFormat="1" ht="12.75">
      <c r="A16" s="72" t="s">
        <v>36</v>
      </c>
      <c r="B16" s="81" t="s">
        <v>131</v>
      </c>
      <c r="C16" s="82" t="s">
        <v>19</v>
      </c>
      <c r="D16" s="89">
        <v>20</v>
      </c>
      <c r="E16" s="202"/>
      <c r="F16" s="76">
        <f t="shared" si="2"/>
        <v>0</v>
      </c>
      <c r="G16" s="160"/>
      <c r="H16" s="84">
        <f t="shared" si="0"/>
        <v>0</v>
      </c>
      <c r="I16" s="85">
        <f t="shared" si="1"/>
        <v>0</v>
      </c>
      <c r="J16" s="85"/>
      <c r="K16" s="85"/>
    </row>
    <row r="17" spans="1:11" s="86" customFormat="1" ht="12.75">
      <c r="A17" s="72" t="s">
        <v>37</v>
      </c>
      <c r="B17" s="90" t="s">
        <v>110</v>
      </c>
      <c r="C17" s="91" t="s">
        <v>19</v>
      </c>
      <c r="D17" s="92">
        <v>1</v>
      </c>
      <c r="E17" s="202"/>
      <c r="F17" s="76">
        <f t="shared" si="2"/>
        <v>0</v>
      </c>
      <c r="G17" s="160"/>
      <c r="H17" s="84">
        <f t="shared" si="0"/>
        <v>0</v>
      </c>
      <c r="I17" s="85">
        <f t="shared" si="1"/>
        <v>0</v>
      </c>
      <c r="J17" s="85"/>
      <c r="K17" s="85"/>
    </row>
    <row r="18" spans="1:11" s="86" customFormat="1" ht="12.75">
      <c r="A18" s="72" t="s">
        <v>38</v>
      </c>
      <c r="B18" s="90" t="s">
        <v>111</v>
      </c>
      <c r="C18" s="91" t="s">
        <v>106</v>
      </c>
      <c r="D18" s="92">
        <v>1</v>
      </c>
      <c r="E18" s="202"/>
      <c r="F18" s="76">
        <f t="shared" si="2"/>
        <v>0</v>
      </c>
      <c r="G18" s="160"/>
      <c r="H18" s="84">
        <f t="shared" si="0"/>
        <v>0</v>
      </c>
      <c r="I18" s="85">
        <f t="shared" si="1"/>
        <v>0</v>
      </c>
      <c r="J18" s="85"/>
      <c r="K18" s="85"/>
    </row>
    <row r="19" spans="1:11" s="86" customFormat="1" ht="12.75">
      <c r="A19" s="72" t="s">
        <v>39</v>
      </c>
      <c r="B19" s="93" t="s">
        <v>112</v>
      </c>
      <c r="C19" s="82" t="s">
        <v>15</v>
      </c>
      <c r="D19" s="89">
        <v>10</v>
      </c>
      <c r="E19" s="202"/>
      <c r="F19" s="76">
        <f t="shared" si="2"/>
        <v>0</v>
      </c>
      <c r="G19" s="160"/>
      <c r="H19" s="84">
        <f t="shared" si="0"/>
        <v>0</v>
      </c>
      <c r="I19" s="85">
        <f t="shared" si="1"/>
        <v>0</v>
      </c>
      <c r="J19" s="85"/>
      <c r="K19" s="85"/>
    </row>
    <row r="20" spans="1:11" s="86" customFormat="1" ht="12.75">
      <c r="A20" s="72" t="s">
        <v>40</v>
      </c>
      <c r="B20" s="93" t="s">
        <v>113</v>
      </c>
      <c r="C20" s="82" t="s">
        <v>15</v>
      </c>
      <c r="D20" s="89">
        <v>30</v>
      </c>
      <c r="E20" s="202"/>
      <c r="F20" s="76">
        <f t="shared" si="2"/>
        <v>0</v>
      </c>
      <c r="G20" s="160"/>
      <c r="H20" s="84">
        <f t="shared" si="0"/>
        <v>0</v>
      </c>
      <c r="I20" s="85">
        <f t="shared" si="1"/>
        <v>0</v>
      </c>
      <c r="J20" s="85"/>
      <c r="K20" s="85"/>
    </row>
    <row r="21" spans="1:11" s="86" customFormat="1" ht="12.75">
      <c r="A21" s="72" t="s">
        <v>41</v>
      </c>
      <c r="B21" s="93" t="s">
        <v>114</v>
      </c>
      <c r="C21" s="82" t="s">
        <v>15</v>
      </c>
      <c r="D21" s="89">
        <v>120</v>
      </c>
      <c r="E21" s="202"/>
      <c r="F21" s="76">
        <f t="shared" si="2"/>
        <v>0</v>
      </c>
      <c r="G21" s="160"/>
      <c r="H21" s="84">
        <f t="shared" si="0"/>
        <v>0</v>
      </c>
      <c r="I21" s="85">
        <f t="shared" si="1"/>
        <v>0</v>
      </c>
      <c r="J21" s="85"/>
      <c r="K21" s="85"/>
    </row>
    <row r="22" spans="1:11" s="86" customFormat="1" ht="12.75">
      <c r="A22" s="72" t="s">
        <v>42</v>
      </c>
      <c r="B22" s="128" t="s">
        <v>133</v>
      </c>
      <c r="C22" s="146" t="s">
        <v>15</v>
      </c>
      <c r="D22" s="168">
        <v>10</v>
      </c>
      <c r="E22" s="203"/>
      <c r="F22" s="147">
        <f t="shared" si="2"/>
        <v>0</v>
      </c>
      <c r="G22" s="160"/>
      <c r="H22" s="148">
        <f t="shared" si="0"/>
        <v>0</v>
      </c>
      <c r="I22" s="149">
        <f t="shared" si="1"/>
        <v>0</v>
      </c>
      <c r="J22" s="149"/>
      <c r="K22" s="85"/>
    </row>
    <row r="23" spans="1:11" s="86" customFormat="1" ht="12.75">
      <c r="A23" s="94" t="s">
        <v>43</v>
      </c>
      <c r="B23" s="188" t="s">
        <v>248</v>
      </c>
      <c r="C23" s="91" t="s">
        <v>15</v>
      </c>
      <c r="D23" s="92">
        <v>270</v>
      </c>
      <c r="E23" s="202"/>
      <c r="F23" s="76">
        <f t="shared" si="2"/>
        <v>0</v>
      </c>
      <c r="G23" s="160"/>
      <c r="H23" s="84">
        <f t="shared" si="0"/>
        <v>0</v>
      </c>
      <c r="I23" s="85">
        <f t="shared" si="1"/>
        <v>0</v>
      </c>
      <c r="J23" s="85"/>
      <c r="K23" s="85"/>
    </row>
    <row r="24" spans="1:11" s="86" customFormat="1" ht="12.75">
      <c r="A24" s="251" t="s">
        <v>249</v>
      </c>
      <c r="B24" s="252" t="s">
        <v>250</v>
      </c>
      <c r="C24" s="253" t="s">
        <v>15</v>
      </c>
      <c r="D24" s="254">
        <v>20</v>
      </c>
      <c r="E24" s="255"/>
      <c r="F24" s="256">
        <f>D24*E24</f>
        <v>0</v>
      </c>
      <c r="G24" s="257"/>
      <c r="H24" s="205">
        <f>F24*G24</f>
        <v>0</v>
      </c>
      <c r="I24" s="197">
        <f>F24+H24</f>
        <v>0</v>
      </c>
      <c r="J24" s="197"/>
      <c r="K24" s="258"/>
    </row>
    <row r="25" spans="1:11" ht="16.5" thickBot="1">
      <c r="A25" s="219" t="s">
        <v>208</v>
      </c>
      <c r="B25" s="220"/>
      <c r="C25" s="41"/>
      <c r="D25" s="216" t="s">
        <v>49</v>
      </c>
      <c r="E25" s="216"/>
      <c r="F25" s="150">
        <f>SUM(F5:F24)</f>
        <v>0</v>
      </c>
      <c r="G25" s="217" t="s">
        <v>50</v>
      </c>
      <c r="H25" s="218"/>
      <c r="I25" s="42">
        <f>SUM(I5:I24)</f>
        <v>0</v>
      </c>
      <c r="J25" s="167"/>
      <c r="K25" s="28"/>
    </row>
    <row r="26" spans="5:8" ht="14.25" customHeight="1">
      <c r="E26" s="44"/>
      <c r="G26" s="44"/>
      <c r="H26" s="44"/>
    </row>
    <row r="27" spans="2:12" ht="39" customHeight="1">
      <c r="B27" s="221" t="s">
        <v>176</v>
      </c>
      <c r="C27" s="222"/>
      <c r="D27" s="222"/>
      <c r="E27" s="222"/>
      <c r="F27" s="222"/>
      <c r="G27" s="137"/>
      <c r="H27" s="137"/>
      <c r="I27" s="138"/>
      <c r="J27" s="138"/>
      <c r="K27" s="62"/>
      <c r="L27" s="62"/>
    </row>
    <row r="28" ht="12.75" customHeight="1"/>
    <row r="29" spans="1:11" ht="41.25" customHeight="1">
      <c r="A29" s="208" t="s">
        <v>223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  <row r="32" spans="5:11" ht="70.5" customHeight="1">
      <c r="E32" s="215" t="s">
        <v>254</v>
      </c>
      <c r="F32" s="215"/>
      <c r="G32" s="215"/>
      <c r="H32" s="215"/>
      <c r="I32" s="215"/>
      <c r="J32" s="215"/>
      <c r="K32" s="215"/>
    </row>
  </sheetData>
  <sheetProtection/>
  <mergeCells count="6">
    <mergeCell ref="E32:K32"/>
    <mergeCell ref="A29:K29"/>
    <mergeCell ref="D25:E25"/>
    <mergeCell ref="G25:H25"/>
    <mergeCell ref="A25:B25"/>
    <mergeCell ref="B27:F27"/>
  </mergeCells>
  <printOptions/>
  <pageMargins left="0.1968503937007874" right="0.1968503937007874" top="0.31496062992125984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D17" sqref="D17:I17"/>
    </sheetView>
  </sheetViews>
  <sheetFormatPr defaultColWidth="9.00390625" defaultRowHeight="12.75"/>
  <cols>
    <col min="1" max="1" width="4.75390625" style="34" customWidth="1"/>
    <col min="2" max="2" width="39.25390625" style="33" customWidth="1"/>
    <col min="3" max="3" width="7.00390625" style="33" customWidth="1"/>
    <col min="4" max="4" width="8.875" style="33" customWidth="1"/>
    <col min="5" max="5" width="8.00390625" style="33" customWidth="1"/>
    <col min="6" max="6" width="18.125" style="36" customWidth="1"/>
    <col min="7" max="7" width="6.75390625" style="33" customWidth="1"/>
    <col min="8" max="8" width="13.875" style="33" customWidth="1"/>
    <col min="9" max="9" width="22.00390625" style="36" customWidth="1"/>
    <col min="10" max="16384" width="9.125" style="33" customWidth="1"/>
  </cols>
  <sheetData>
    <row r="1" ht="15.75">
      <c r="B1" s="38" t="s">
        <v>219</v>
      </c>
    </row>
    <row r="3" spans="1:9" ht="15.75">
      <c r="A3" s="25"/>
      <c r="B3" s="104" t="s">
        <v>17</v>
      </c>
      <c r="C3" s="27" t="s">
        <v>44</v>
      </c>
      <c r="D3" s="28"/>
      <c r="E3" s="29"/>
      <c r="F3" s="30"/>
      <c r="G3" s="31"/>
      <c r="H3" s="29"/>
      <c r="I3" s="32"/>
    </row>
    <row r="4" spans="1:9" ht="15.75">
      <c r="A4" s="25"/>
      <c r="B4" s="26"/>
      <c r="C4" s="27"/>
      <c r="D4" s="28"/>
      <c r="E4" s="29"/>
      <c r="F4" s="30"/>
      <c r="G4" s="31"/>
      <c r="H4" s="29"/>
      <c r="I4" s="32"/>
    </row>
    <row r="5" spans="1:9" ht="60.75" customHeight="1">
      <c r="A5" s="64" t="s">
        <v>0</v>
      </c>
      <c r="B5" s="64" t="s">
        <v>1</v>
      </c>
      <c r="C5" s="64" t="s">
        <v>45</v>
      </c>
      <c r="D5" s="65" t="s">
        <v>3</v>
      </c>
      <c r="E5" s="65" t="s">
        <v>4</v>
      </c>
      <c r="F5" s="66" t="s">
        <v>183</v>
      </c>
      <c r="G5" s="65" t="s">
        <v>6</v>
      </c>
      <c r="H5" s="151" t="s">
        <v>46</v>
      </c>
      <c r="I5" s="66" t="s">
        <v>47</v>
      </c>
    </row>
    <row r="6" spans="1:9" ht="15">
      <c r="A6" s="67"/>
      <c r="B6" s="67"/>
      <c r="C6" s="67"/>
      <c r="D6" s="68" t="s">
        <v>9</v>
      </c>
      <c r="E6" s="68" t="s">
        <v>48</v>
      </c>
      <c r="F6" s="69" t="s">
        <v>11</v>
      </c>
      <c r="G6" s="68" t="s">
        <v>12</v>
      </c>
      <c r="H6" s="152" t="s">
        <v>13</v>
      </c>
      <c r="I6" s="69" t="s">
        <v>14</v>
      </c>
    </row>
    <row r="7" spans="1:9" ht="15">
      <c r="A7" s="94" t="s">
        <v>25</v>
      </c>
      <c r="B7" s="154" t="s">
        <v>212</v>
      </c>
      <c r="C7" s="101" t="s">
        <v>15</v>
      </c>
      <c r="D7" s="105">
        <v>1600</v>
      </c>
      <c r="E7" s="198"/>
      <c r="F7" s="85">
        <f>D7*E7</f>
        <v>0</v>
      </c>
      <c r="G7" s="80"/>
      <c r="H7" s="153">
        <f aca="true" t="shared" si="0" ref="H7:H13">F7*G7</f>
        <v>0</v>
      </c>
      <c r="I7" s="85">
        <f aca="true" t="shared" si="1" ref="I7:I13">F7+H7</f>
        <v>0</v>
      </c>
    </row>
    <row r="8" spans="1:9" ht="15">
      <c r="A8" s="95" t="s">
        <v>26</v>
      </c>
      <c r="B8" s="155" t="s">
        <v>213</v>
      </c>
      <c r="C8" s="96" t="s">
        <v>15</v>
      </c>
      <c r="D8" s="106">
        <v>4000</v>
      </c>
      <c r="E8" s="199"/>
      <c r="F8" s="85">
        <f aca="true" t="shared" si="2" ref="F8:F13">D8*E8</f>
        <v>0</v>
      </c>
      <c r="G8" s="80"/>
      <c r="H8" s="153">
        <f t="shared" si="0"/>
        <v>0</v>
      </c>
      <c r="I8" s="85">
        <f t="shared" si="1"/>
        <v>0</v>
      </c>
    </row>
    <row r="9" spans="1:9" ht="15">
      <c r="A9" s="95" t="s">
        <v>27</v>
      </c>
      <c r="B9" s="155" t="s">
        <v>214</v>
      </c>
      <c r="C9" s="96" t="s">
        <v>15</v>
      </c>
      <c r="D9" s="106">
        <v>3000</v>
      </c>
      <c r="E9" s="199"/>
      <c r="F9" s="85">
        <f t="shared" si="2"/>
        <v>0</v>
      </c>
      <c r="G9" s="80"/>
      <c r="H9" s="153">
        <f t="shared" si="0"/>
        <v>0</v>
      </c>
      <c r="I9" s="85">
        <f t="shared" si="1"/>
        <v>0</v>
      </c>
    </row>
    <row r="10" spans="1:9" ht="15">
      <c r="A10" s="95" t="s">
        <v>28</v>
      </c>
      <c r="B10" s="155" t="s">
        <v>215</v>
      </c>
      <c r="C10" s="96" t="s">
        <v>15</v>
      </c>
      <c r="D10" s="106">
        <v>1000</v>
      </c>
      <c r="E10" s="199"/>
      <c r="F10" s="85">
        <f t="shared" si="2"/>
        <v>0</v>
      </c>
      <c r="G10" s="80"/>
      <c r="H10" s="153">
        <f t="shared" si="0"/>
        <v>0</v>
      </c>
      <c r="I10" s="85">
        <f t="shared" si="1"/>
        <v>0</v>
      </c>
    </row>
    <row r="11" spans="1:9" ht="15">
      <c r="A11" s="95" t="s">
        <v>29</v>
      </c>
      <c r="B11" s="155" t="s">
        <v>216</v>
      </c>
      <c r="C11" s="96" t="s">
        <v>15</v>
      </c>
      <c r="D11" s="106">
        <v>2000</v>
      </c>
      <c r="E11" s="199"/>
      <c r="F11" s="85">
        <f t="shared" si="2"/>
        <v>0</v>
      </c>
      <c r="G11" s="80"/>
      <c r="H11" s="153">
        <f t="shared" si="0"/>
        <v>0</v>
      </c>
      <c r="I11" s="85">
        <f t="shared" si="1"/>
        <v>0</v>
      </c>
    </row>
    <row r="12" spans="1:9" ht="15">
      <c r="A12" s="95" t="s">
        <v>30</v>
      </c>
      <c r="B12" s="155" t="s">
        <v>217</v>
      </c>
      <c r="C12" s="96" t="s">
        <v>15</v>
      </c>
      <c r="D12" s="106">
        <v>2000</v>
      </c>
      <c r="E12" s="199"/>
      <c r="F12" s="85">
        <f t="shared" si="2"/>
        <v>0</v>
      </c>
      <c r="G12" s="80"/>
      <c r="H12" s="153">
        <f t="shared" si="0"/>
        <v>0</v>
      </c>
      <c r="I12" s="85">
        <f t="shared" si="1"/>
        <v>0</v>
      </c>
    </row>
    <row r="13" spans="1:9" ht="15.75" thickBot="1">
      <c r="A13" s="127">
        <v>7</v>
      </c>
      <c r="B13" s="156" t="s">
        <v>218</v>
      </c>
      <c r="C13" s="96" t="s">
        <v>15</v>
      </c>
      <c r="D13" s="106">
        <v>3700</v>
      </c>
      <c r="E13" s="199"/>
      <c r="F13" s="149">
        <f t="shared" si="2"/>
        <v>0</v>
      </c>
      <c r="G13" s="80"/>
      <c r="H13" s="153">
        <f t="shared" si="0"/>
        <v>0</v>
      </c>
      <c r="I13" s="149">
        <f t="shared" si="1"/>
        <v>0</v>
      </c>
    </row>
    <row r="14" spans="1:9" ht="16.5" thickBot="1">
      <c r="A14" s="224" t="s">
        <v>208</v>
      </c>
      <c r="B14" s="225"/>
      <c r="D14" s="223" t="s">
        <v>49</v>
      </c>
      <c r="E14" s="223"/>
      <c r="F14" s="157">
        <f>SUM(F7:F13)</f>
        <v>0</v>
      </c>
      <c r="G14" s="35"/>
      <c r="H14" s="47" t="s">
        <v>50</v>
      </c>
      <c r="I14" s="157">
        <f>SUM(I7:I13)</f>
        <v>0</v>
      </c>
    </row>
    <row r="17" spans="4:9" ht="88.5" customHeight="1">
      <c r="D17" s="215" t="s">
        <v>254</v>
      </c>
      <c r="E17" s="215"/>
      <c r="F17" s="215"/>
      <c r="G17" s="215"/>
      <c r="H17" s="215"/>
      <c r="I17" s="215"/>
    </row>
  </sheetData>
  <sheetProtection/>
  <mergeCells count="3">
    <mergeCell ref="D14:E14"/>
    <mergeCell ref="A14:B14"/>
    <mergeCell ref="D17:I17"/>
  </mergeCells>
  <printOptions/>
  <pageMargins left="0.1968503937007874" right="0.1968503937007874" top="0.5118110236220472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4"/>
  <sheetViews>
    <sheetView zoomScalePageLayoutView="0" workbookViewId="0" topLeftCell="A7">
      <selection activeCell="E24" sqref="E24:L24"/>
    </sheetView>
  </sheetViews>
  <sheetFormatPr defaultColWidth="9.00390625" defaultRowHeight="12.75"/>
  <cols>
    <col min="1" max="1" width="5.25390625" style="0" customWidth="1"/>
    <col min="2" max="2" width="35.625" style="0" customWidth="1"/>
    <col min="3" max="3" width="13.125" style="0" customWidth="1"/>
    <col min="4" max="4" width="5.125" style="0" customWidth="1"/>
    <col min="5" max="5" width="5.75390625" style="0" customWidth="1"/>
    <col min="7" max="7" width="14.00390625" style="0" customWidth="1"/>
    <col min="8" max="8" width="6.875" style="1" customWidth="1"/>
    <col min="9" max="9" width="7.375" style="2" customWidth="1"/>
    <col min="10" max="11" width="13.375" style="0" customWidth="1"/>
    <col min="12" max="12" width="15.75390625" style="0" customWidth="1"/>
  </cols>
  <sheetData>
    <row r="1" ht="3.75" customHeight="1"/>
    <row r="2" ht="12.75" customHeight="1" hidden="1"/>
    <row r="3" ht="20.25" customHeight="1">
      <c r="B3" s="4" t="s">
        <v>211</v>
      </c>
    </row>
    <row r="4" ht="20.25" customHeight="1">
      <c r="B4" s="4"/>
    </row>
    <row r="5" spans="1:3" ht="15.75">
      <c r="A5" s="4" t="s">
        <v>147</v>
      </c>
      <c r="C5" s="4"/>
    </row>
    <row r="6" ht="15.75">
      <c r="D6" s="4" t="s">
        <v>135</v>
      </c>
    </row>
    <row r="7" ht="7.5" customHeight="1"/>
    <row r="8" spans="1:13" s="3" customFormat="1" ht="76.5">
      <c r="A8" s="5" t="s">
        <v>0</v>
      </c>
      <c r="B8" s="5" t="s">
        <v>177</v>
      </c>
      <c r="C8" s="6" t="s">
        <v>136</v>
      </c>
      <c r="D8" s="5" t="s">
        <v>2</v>
      </c>
      <c r="E8" s="6" t="s">
        <v>3</v>
      </c>
      <c r="F8" s="6" t="s">
        <v>4</v>
      </c>
      <c r="G8" s="6" t="s">
        <v>5</v>
      </c>
      <c r="H8" s="7" t="s">
        <v>6</v>
      </c>
      <c r="I8" s="8" t="s">
        <v>7</v>
      </c>
      <c r="J8" s="6" t="s">
        <v>8</v>
      </c>
      <c r="K8" s="117" t="s">
        <v>220</v>
      </c>
      <c r="L8" s="165" t="s">
        <v>221</v>
      </c>
      <c r="M8" s="9"/>
    </row>
    <row r="9" spans="1:13" ht="12.75">
      <c r="A9" s="107"/>
      <c r="B9" s="107"/>
      <c r="C9" s="110"/>
      <c r="D9" s="107"/>
      <c r="E9" s="107" t="s">
        <v>9</v>
      </c>
      <c r="F9" s="107" t="s">
        <v>10</v>
      </c>
      <c r="G9" s="107" t="s">
        <v>11</v>
      </c>
      <c r="H9" s="108" t="s">
        <v>12</v>
      </c>
      <c r="I9" s="109" t="s">
        <v>13</v>
      </c>
      <c r="J9" s="107" t="s">
        <v>14</v>
      </c>
      <c r="K9" s="118" t="s">
        <v>202</v>
      </c>
      <c r="L9" s="166" t="s">
        <v>222</v>
      </c>
      <c r="M9" s="12"/>
    </row>
    <row r="10" spans="1:13" ht="12.75">
      <c r="A10" s="10">
        <v>1</v>
      </c>
      <c r="B10" s="51" t="s">
        <v>138</v>
      </c>
      <c r="C10" s="52" t="s">
        <v>137</v>
      </c>
      <c r="D10" s="20" t="s">
        <v>15</v>
      </c>
      <c r="E10" s="48">
        <v>400</v>
      </c>
      <c r="F10" s="13"/>
      <c r="G10" s="14">
        <f>E10*F10</f>
        <v>0</v>
      </c>
      <c r="H10" s="11"/>
      <c r="I10" s="14">
        <f>G10*H10</f>
        <v>0</v>
      </c>
      <c r="J10" s="14">
        <f>G10+I10</f>
        <v>0</v>
      </c>
      <c r="K10" s="14"/>
      <c r="L10" s="10"/>
      <c r="M10" s="12"/>
    </row>
    <row r="11" spans="1:13" ht="12.75">
      <c r="A11" s="10">
        <v>2</v>
      </c>
      <c r="B11" s="169" t="s">
        <v>230</v>
      </c>
      <c r="C11" s="54" t="s">
        <v>139</v>
      </c>
      <c r="D11" s="20" t="s">
        <v>15</v>
      </c>
      <c r="E11" s="10">
        <v>24</v>
      </c>
      <c r="F11" s="13"/>
      <c r="G11" s="14">
        <f>E11*F11</f>
        <v>0</v>
      </c>
      <c r="H11" s="11"/>
      <c r="I11" s="14">
        <f>G11*H11</f>
        <v>0</v>
      </c>
      <c r="J11" s="14">
        <f>G11+I11</f>
        <v>0</v>
      </c>
      <c r="K11" s="14"/>
      <c r="L11" s="10"/>
      <c r="M11" s="12"/>
    </row>
    <row r="12" spans="1:13" ht="12.75">
      <c r="A12" s="10">
        <v>3</v>
      </c>
      <c r="B12" s="51" t="s">
        <v>140</v>
      </c>
      <c r="C12" s="54" t="s">
        <v>141</v>
      </c>
      <c r="D12" s="20" t="s">
        <v>15</v>
      </c>
      <c r="E12" s="10">
        <v>1</v>
      </c>
      <c r="F12" s="13"/>
      <c r="G12" s="14">
        <f>E12*F12</f>
        <v>0</v>
      </c>
      <c r="H12" s="11"/>
      <c r="I12" s="14">
        <f>G12*H12</f>
        <v>0</v>
      </c>
      <c r="J12" s="14">
        <f>G12+I12</f>
        <v>0</v>
      </c>
      <c r="K12" s="14"/>
      <c r="L12" s="10"/>
      <c r="M12" s="12"/>
    </row>
    <row r="13" spans="1:13" ht="12.75">
      <c r="A13" s="10">
        <v>4</v>
      </c>
      <c r="B13" s="53" t="s">
        <v>142</v>
      </c>
      <c r="C13" s="54" t="s">
        <v>143</v>
      </c>
      <c r="D13" s="56" t="s">
        <v>15</v>
      </c>
      <c r="E13" s="21">
        <v>1</v>
      </c>
      <c r="F13" s="16"/>
      <c r="G13" s="14">
        <f>E13*F13</f>
        <v>0</v>
      </c>
      <c r="H13" s="11"/>
      <c r="I13" s="14">
        <f>G13*H13</f>
        <v>0</v>
      </c>
      <c r="J13" s="14">
        <f>G13+I13</f>
        <v>0</v>
      </c>
      <c r="K13" s="14"/>
      <c r="L13" s="10"/>
      <c r="M13" s="12"/>
    </row>
    <row r="14" spans="1:13" ht="13.5" thickBot="1">
      <c r="A14" s="10">
        <v>5</v>
      </c>
      <c r="B14" s="55" t="s">
        <v>144</v>
      </c>
      <c r="C14" s="52" t="s">
        <v>145</v>
      </c>
      <c r="D14" s="163" t="s">
        <v>15</v>
      </c>
      <c r="E14" s="164">
        <v>20</v>
      </c>
      <c r="F14" s="13"/>
      <c r="G14" s="161">
        <f>E14*F14</f>
        <v>0</v>
      </c>
      <c r="H14" s="11"/>
      <c r="I14" s="14">
        <f>G14*H14</f>
        <v>0</v>
      </c>
      <c r="J14" s="14">
        <f>G14+I14</f>
        <v>0</v>
      </c>
      <c r="K14" s="14"/>
      <c r="L14" s="10"/>
      <c r="M14" s="12"/>
    </row>
    <row r="15" spans="1:13" ht="16.5" thickBot="1">
      <c r="A15" s="50"/>
      <c r="B15" s="57" t="s">
        <v>134</v>
      </c>
      <c r="C15" s="58"/>
      <c r="D15" s="162"/>
      <c r="E15" s="228" t="s">
        <v>190</v>
      </c>
      <c r="F15" s="228"/>
      <c r="G15" s="59">
        <f>SUM(G10:G14)</f>
        <v>0</v>
      </c>
      <c r="H15" s="229" t="s">
        <v>181</v>
      </c>
      <c r="I15" s="230"/>
      <c r="J15" s="59">
        <f>SUM(J10:J14)</f>
        <v>0</v>
      </c>
      <c r="K15" s="112"/>
      <c r="L15" s="12"/>
      <c r="M15" s="12"/>
    </row>
    <row r="16" spans="1:13" ht="12.75">
      <c r="A16" s="12"/>
      <c r="B16" s="17"/>
      <c r="C16" s="12"/>
      <c r="D16" s="12"/>
      <c r="E16" s="12"/>
      <c r="F16" s="12"/>
      <c r="G16" s="12"/>
      <c r="H16" s="18"/>
      <c r="I16" s="19"/>
      <c r="J16" s="12"/>
      <c r="K16" s="12"/>
      <c r="L16" s="12"/>
      <c r="M16" s="12"/>
    </row>
    <row r="17" spans="1:13" ht="12.75">
      <c r="A17" s="12"/>
      <c r="B17" s="17"/>
      <c r="C17" s="12"/>
      <c r="D17" s="12"/>
      <c r="E17" s="12"/>
      <c r="F17" s="12"/>
      <c r="G17" s="12"/>
      <c r="H17" s="18"/>
      <c r="I17" s="19"/>
      <c r="J17" s="12"/>
      <c r="K17" s="12"/>
      <c r="L17" s="12"/>
      <c r="M17" s="12"/>
    </row>
    <row r="18" spans="1:13" ht="39" customHeight="1">
      <c r="A18" s="231" t="s">
        <v>203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3"/>
      <c r="M18" s="12"/>
    </row>
    <row r="19" ht="12.75">
      <c r="B19" s="17"/>
    </row>
    <row r="21" spans="1:12" ht="44.25" customHeight="1">
      <c r="A21" s="227" t="s">
        <v>223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</row>
    <row r="24" spans="5:12" ht="66" customHeight="1">
      <c r="E24" s="226" t="s">
        <v>254</v>
      </c>
      <c r="F24" s="226"/>
      <c r="G24" s="226"/>
      <c r="H24" s="226"/>
      <c r="I24" s="226"/>
      <c r="J24" s="226"/>
      <c r="K24" s="226"/>
      <c r="L24" s="226"/>
    </row>
  </sheetData>
  <sheetProtection/>
  <mergeCells count="5">
    <mergeCell ref="E24:L24"/>
    <mergeCell ref="A21:L21"/>
    <mergeCell ref="E15:F15"/>
    <mergeCell ref="H15:I15"/>
    <mergeCell ref="A18:L18"/>
  </mergeCells>
  <printOptions/>
  <pageMargins left="0.26" right="0.2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2"/>
  <sheetViews>
    <sheetView zoomScalePageLayoutView="0" workbookViewId="0" topLeftCell="A1">
      <selection activeCell="E22" sqref="E22:K22"/>
    </sheetView>
  </sheetViews>
  <sheetFormatPr defaultColWidth="9.00390625" defaultRowHeight="12.75"/>
  <cols>
    <col min="1" max="1" width="5.25390625" style="0" customWidth="1"/>
    <col min="2" max="2" width="46.875" style="0" customWidth="1"/>
    <col min="3" max="3" width="5.125" style="0" customWidth="1"/>
    <col min="4" max="4" width="7.125" style="0" customWidth="1"/>
    <col min="5" max="5" width="10.125" style="0" customWidth="1"/>
    <col min="6" max="6" width="12.375" style="0" customWidth="1"/>
    <col min="7" max="7" width="5.875" style="1" customWidth="1"/>
    <col min="8" max="8" width="8.00390625" style="2" customWidth="1"/>
    <col min="9" max="10" width="13.375" style="0" customWidth="1"/>
    <col min="11" max="11" width="18.125" style="0" customWidth="1"/>
  </cols>
  <sheetData>
    <row r="1" ht="3.75" customHeight="1"/>
    <row r="2" ht="12.75" customHeight="1" hidden="1"/>
    <row r="3" ht="20.25" customHeight="1">
      <c r="B3" s="4" t="s">
        <v>211</v>
      </c>
    </row>
    <row r="4" ht="20.25" customHeight="1">
      <c r="B4" s="4"/>
    </row>
    <row r="5" ht="15.75">
      <c r="A5" s="4" t="s">
        <v>146</v>
      </c>
    </row>
    <row r="6" ht="15.75">
      <c r="C6" s="4" t="s">
        <v>18</v>
      </c>
    </row>
    <row r="7" ht="14.25" customHeight="1"/>
    <row r="8" spans="1:11" s="3" customFormat="1" ht="63.75">
      <c r="A8" s="5" t="s">
        <v>0</v>
      </c>
      <c r="B8" s="5" t="s">
        <v>1</v>
      </c>
      <c r="C8" s="5" t="s">
        <v>2</v>
      </c>
      <c r="D8" s="6" t="s">
        <v>3</v>
      </c>
      <c r="E8" s="5" t="s">
        <v>4</v>
      </c>
      <c r="F8" s="6" t="s">
        <v>5</v>
      </c>
      <c r="G8" s="7" t="s">
        <v>6</v>
      </c>
      <c r="H8" s="8" t="s">
        <v>7</v>
      </c>
      <c r="I8" s="113" t="s">
        <v>8</v>
      </c>
      <c r="J8" s="117" t="s">
        <v>220</v>
      </c>
      <c r="K8" s="165" t="s">
        <v>221</v>
      </c>
    </row>
    <row r="9" spans="1:11" ht="12.75">
      <c r="A9" s="107"/>
      <c r="B9" s="107"/>
      <c r="C9" s="107"/>
      <c r="D9" s="107" t="s">
        <v>9</v>
      </c>
      <c r="E9" s="107" t="s">
        <v>10</v>
      </c>
      <c r="F9" s="107" t="s">
        <v>11</v>
      </c>
      <c r="G9" s="108" t="s">
        <v>12</v>
      </c>
      <c r="H9" s="109" t="s">
        <v>13</v>
      </c>
      <c r="I9" s="114" t="s">
        <v>14</v>
      </c>
      <c r="J9" s="118" t="s">
        <v>202</v>
      </c>
      <c r="K9" s="166" t="s">
        <v>222</v>
      </c>
    </row>
    <row r="10" spans="1:11" ht="12.75">
      <c r="A10" s="10">
        <v>1</v>
      </c>
      <c r="B10" s="139" t="s">
        <v>20</v>
      </c>
      <c r="C10" s="10" t="s">
        <v>15</v>
      </c>
      <c r="D10" s="48">
        <v>10</v>
      </c>
      <c r="E10" s="13"/>
      <c r="F10" s="14">
        <f aca="true" t="shared" si="0" ref="F10:F15">D10*E10</f>
        <v>0</v>
      </c>
      <c r="G10" s="11"/>
      <c r="H10" s="14">
        <f aca="true" t="shared" si="1" ref="H10:H15">F10*G10</f>
        <v>0</v>
      </c>
      <c r="I10" s="115">
        <f aca="true" t="shared" si="2" ref="I10:I15">F10+H10</f>
        <v>0</v>
      </c>
      <c r="J10" s="24"/>
      <c r="K10" s="24"/>
    </row>
    <row r="11" spans="1:11" ht="25.5">
      <c r="A11" s="10">
        <v>2</v>
      </c>
      <c r="B11" s="140" t="s">
        <v>209</v>
      </c>
      <c r="C11" s="10" t="s">
        <v>15</v>
      </c>
      <c r="D11" s="48">
        <v>14000</v>
      </c>
      <c r="E11" s="13"/>
      <c r="F11" s="14">
        <f t="shared" si="0"/>
        <v>0</v>
      </c>
      <c r="G11" s="11"/>
      <c r="H11" s="14">
        <f t="shared" si="1"/>
        <v>0</v>
      </c>
      <c r="I11" s="115">
        <f t="shared" si="2"/>
        <v>0</v>
      </c>
      <c r="J11" s="24"/>
      <c r="K11" s="24"/>
    </row>
    <row r="12" spans="1:11" ht="12.75">
      <c r="A12" s="10">
        <v>3</v>
      </c>
      <c r="B12" s="15" t="s">
        <v>21</v>
      </c>
      <c r="C12" s="10" t="s">
        <v>15</v>
      </c>
      <c r="D12" s="48">
        <v>10</v>
      </c>
      <c r="E12" s="13"/>
      <c r="F12" s="14">
        <f t="shared" si="0"/>
        <v>0</v>
      </c>
      <c r="G12" s="11"/>
      <c r="H12" s="14">
        <f t="shared" si="1"/>
        <v>0</v>
      </c>
      <c r="I12" s="115">
        <f t="shared" si="2"/>
        <v>0</v>
      </c>
      <c r="J12" s="24"/>
      <c r="K12" s="24"/>
    </row>
    <row r="13" spans="1:11" ht="12.75">
      <c r="A13" s="10">
        <v>4</v>
      </c>
      <c r="B13" s="15" t="s">
        <v>22</v>
      </c>
      <c r="C13" s="10" t="s">
        <v>15</v>
      </c>
      <c r="D13" s="48">
        <v>10</v>
      </c>
      <c r="E13" s="13"/>
      <c r="F13" s="14">
        <f t="shared" si="0"/>
        <v>0</v>
      </c>
      <c r="G13" s="11"/>
      <c r="H13" s="14">
        <f t="shared" si="1"/>
        <v>0</v>
      </c>
      <c r="I13" s="115">
        <f t="shared" si="2"/>
        <v>0</v>
      </c>
      <c r="J13" s="24"/>
      <c r="K13" s="24"/>
    </row>
    <row r="14" spans="1:11" ht="12.75">
      <c r="A14" s="10">
        <v>5</v>
      </c>
      <c r="B14" s="46" t="s">
        <v>23</v>
      </c>
      <c r="C14" s="21" t="s">
        <v>15</v>
      </c>
      <c r="D14" s="49">
        <v>100</v>
      </c>
      <c r="E14" s="16"/>
      <c r="F14" s="22">
        <f t="shared" si="0"/>
        <v>0</v>
      </c>
      <c r="G14" s="11"/>
      <c r="H14" s="22">
        <f t="shared" si="1"/>
        <v>0</v>
      </c>
      <c r="I14" s="116">
        <f t="shared" si="2"/>
        <v>0</v>
      </c>
      <c r="J14" s="24"/>
      <c r="K14" s="24"/>
    </row>
    <row r="15" spans="1:11" ht="13.5" thickBot="1">
      <c r="A15" s="21">
        <v>6</v>
      </c>
      <c r="B15" s="129" t="s">
        <v>24</v>
      </c>
      <c r="C15" s="23" t="s">
        <v>15</v>
      </c>
      <c r="D15" s="63">
        <v>100</v>
      </c>
      <c r="E15" s="13"/>
      <c r="F15" s="158">
        <f t="shared" si="0"/>
        <v>0</v>
      </c>
      <c r="G15" s="11"/>
      <c r="H15" s="24">
        <f t="shared" si="1"/>
        <v>0</v>
      </c>
      <c r="I15" s="159">
        <f t="shared" si="2"/>
        <v>0</v>
      </c>
      <c r="J15" s="24"/>
      <c r="K15" s="24"/>
    </row>
    <row r="16" spans="1:11" ht="16.5" thickBot="1">
      <c r="A16" s="237" t="s">
        <v>208</v>
      </c>
      <c r="B16" s="238"/>
      <c r="C16" s="45"/>
      <c r="D16" s="234" t="s">
        <v>180</v>
      </c>
      <c r="E16" s="234"/>
      <c r="F16" s="119">
        <f>SUM(F10:F15)</f>
        <v>0</v>
      </c>
      <c r="G16" s="235" t="s">
        <v>191</v>
      </c>
      <c r="H16" s="236"/>
      <c r="I16" s="119">
        <f>SUM(I10:I15)</f>
        <v>0</v>
      </c>
      <c r="J16" s="112"/>
      <c r="K16" s="112"/>
    </row>
    <row r="17" spans="1:11" ht="12.75">
      <c r="A17" s="12"/>
      <c r="B17" s="17"/>
      <c r="C17" s="12"/>
      <c r="D17" s="12"/>
      <c r="E17" s="12"/>
      <c r="F17" s="12"/>
      <c r="G17" s="18"/>
      <c r="H17" s="19"/>
      <c r="I17" s="12"/>
      <c r="J17" s="12"/>
      <c r="K17" s="12"/>
    </row>
    <row r="18" spans="1:11" ht="12.75">
      <c r="A18" s="12"/>
      <c r="B18" s="17"/>
      <c r="C18" s="12"/>
      <c r="D18" s="12"/>
      <c r="E18" s="12"/>
      <c r="F18" s="12"/>
      <c r="G18" s="18"/>
      <c r="H18" s="19"/>
      <c r="I18" s="12"/>
      <c r="J18" s="12"/>
      <c r="K18" s="12"/>
    </row>
    <row r="19" ht="12.75">
      <c r="B19" s="17"/>
    </row>
    <row r="20" spans="1:12" ht="41.25" customHeight="1">
      <c r="A20" s="227" t="s">
        <v>223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171"/>
    </row>
    <row r="22" spans="5:11" ht="69" customHeight="1">
      <c r="E22" s="226" t="s">
        <v>254</v>
      </c>
      <c r="F22" s="226"/>
      <c r="G22" s="226"/>
      <c r="H22" s="226"/>
      <c r="I22" s="226"/>
      <c r="J22" s="226"/>
      <c r="K22" s="226"/>
    </row>
  </sheetData>
  <sheetProtection/>
  <mergeCells count="5">
    <mergeCell ref="E22:K22"/>
    <mergeCell ref="D16:E16"/>
    <mergeCell ref="G16:H16"/>
    <mergeCell ref="A16:B16"/>
    <mergeCell ref="A20:K20"/>
  </mergeCells>
  <printOptions/>
  <pageMargins left="0.2" right="0.21" top="0.5902777777777778" bottom="0.59027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1"/>
  <sheetViews>
    <sheetView tabSelected="1" workbookViewId="0" topLeftCell="A1">
      <selection activeCell="E21" sqref="E21:J21"/>
    </sheetView>
  </sheetViews>
  <sheetFormatPr defaultColWidth="9.00390625" defaultRowHeight="12.75"/>
  <cols>
    <col min="1" max="1" width="4.375" style="0" customWidth="1"/>
    <col min="2" max="2" width="41.375" style="0" customWidth="1"/>
    <col min="3" max="3" width="6.625" style="0" customWidth="1"/>
    <col min="4" max="4" width="5.75390625" style="0" customWidth="1"/>
    <col min="5" max="5" width="7.25390625" style="0" customWidth="1"/>
    <col min="6" max="6" width="11.875" style="0" customWidth="1"/>
    <col min="7" max="7" width="5.25390625" style="1" customWidth="1"/>
    <col min="8" max="8" width="7.875" style="2" customWidth="1"/>
    <col min="9" max="9" width="13.375" style="0" customWidth="1"/>
    <col min="10" max="10" width="20.375" style="173" customWidth="1"/>
  </cols>
  <sheetData>
    <row r="3" ht="20.25" customHeight="1">
      <c r="B3" s="4" t="s">
        <v>219</v>
      </c>
    </row>
    <row r="4" ht="20.25" customHeight="1">
      <c r="B4" s="4"/>
    </row>
    <row r="5" ht="15.75">
      <c r="A5" s="4" t="s">
        <v>232</v>
      </c>
    </row>
    <row r="6" ht="15.75">
      <c r="C6" s="4" t="s">
        <v>233</v>
      </c>
    </row>
    <row r="7" ht="7.5" customHeight="1"/>
    <row r="8" spans="1:10" s="3" customFormat="1" ht="63.75">
      <c r="A8" s="5" t="s">
        <v>0</v>
      </c>
      <c r="B8" s="5" t="s">
        <v>1</v>
      </c>
      <c r="C8" s="5" t="s">
        <v>2</v>
      </c>
      <c r="D8" s="6" t="s">
        <v>3</v>
      </c>
      <c r="E8" s="6" t="s">
        <v>4</v>
      </c>
      <c r="F8" s="6" t="s">
        <v>5</v>
      </c>
      <c r="G8" s="7" t="s">
        <v>6</v>
      </c>
      <c r="H8" s="8" t="s">
        <v>7</v>
      </c>
      <c r="I8" s="113" t="s">
        <v>8</v>
      </c>
      <c r="J8" s="117" t="s">
        <v>234</v>
      </c>
    </row>
    <row r="9" spans="1:12" ht="12.75">
      <c r="A9" s="107"/>
      <c r="B9" s="107"/>
      <c r="C9" s="107"/>
      <c r="D9" s="107" t="s">
        <v>9</v>
      </c>
      <c r="E9" s="107" t="s">
        <v>10</v>
      </c>
      <c r="F9" s="107" t="s">
        <v>11</v>
      </c>
      <c r="G9" s="108" t="s">
        <v>12</v>
      </c>
      <c r="H9" s="109" t="s">
        <v>13</v>
      </c>
      <c r="I9" s="114" t="s">
        <v>14</v>
      </c>
      <c r="J9" s="174" t="s">
        <v>202</v>
      </c>
      <c r="K9" s="175"/>
      <c r="L9" s="175"/>
    </row>
    <row r="10" spans="1:12" ht="38.25">
      <c r="A10" s="176" t="s">
        <v>25</v>
      </c>
      <c r="B10" s="177" t="s">
        <v>235</v>
      </c>
      <c r="C10" s="178" t="s">
        <v>236</v>
      </c>
      <c r="D10" s="179">
        <v>5</v>
      </c>
      <c r="E10" s="180"/>
      <c r="F10" s="181">
        <f>D10*E10</f>
        <v>0</v>
      </c>
      <c r="G10" s="182"/>
      <c r="H10" s="183">
        <f>SUM((F10*G10))</f>
        <v>0</v>
      </c>
      <c r="I10" s="184">
        <f>F10+H10</f>
        <v>0</v>
      </c>
      <c r="J10" s="185"/>
      <c r="K10" s="175"/>
      <c r="L10" s="175"/>
    </row>
    <row r="11" spans="1:10" s="186" customFormat="1" ht="45.75" customHeight="1" thickBot="1">
      <c r="A11" s="176" t="s">
        <v>26</v>
      </c>
      <c r="B11" s="177" t="s">
        <v>237</v>
      </c>
      <c r="C11" s="178" t="s">
        <v>236</v>
      </c>
      <c r="D11" s="179">
        <v>60</v>
      </c>
      <c r="E11" s="180"/>
      <c r="F11" s="181">
        <f>D11*E11</f>
        <v>0</v>
      </c>
      <c r="G11" s="182"/>
      <c r="H11" s="183">
        <f>SUM((F11*G11))</f>
        <v>0</v>
      </c>
      <c r="I11" s="184">
        <f>F11+H11</f>
        <v>0</v>
      </c>
      <c r="J11" s="185"/>
    </row>
    <row r="12" spans="1:10" ht="16.5" thickBot="1">
      <c r="A12" s="237" t="s">
        <v>208</v>
      </c>
      <c r="B12" s="212"/>
      <c r="C12" s="45"/>
      <c r="D12" s="239" t="s">
        <v>180</v>
      </c>
      <c r="E12" s="239"/>
      <c r="F12" s="119">
        <f>SUM(F10:F11)</f>
        <v>0</v>
      </c>
      <c r="G12" s="240" t="s">
        <v>191</v>
      </c>
      <c r="H12" s="241"/>
      <c r="I12" s="119">
        <f>SUM(I10:I11)</f>
        <v>0</v>
      </c>
      <c r="J12" s="187"/>
    </row>
    <row r="13" spans="1:10" ht="12.75">
      <c r="A13" s="12"/>
      <c r="B13" s="17"/>
      <c r="C13" s="12"/>
      <c r="D13" s="12"/>
      <c r="E13" s="12"/>
      <c r="F13" s="12"/>
      <c r="G13" s="18"/>
      <c r="H13" s="19"/>
      <c r="I13" s="12"/>
      <c r="J13" s="187"/>
    </row>
    <row r="14" spans="1:10" ht="13.5" thickBot="1">
      <c r="A14" s="12"/>
      <c r="B14" s="17"/>
      <c r="C14" s="12"/>
      <c r="D14" s="12"/>
      <c r="E14" s="12"/>
      <c r="F14" s="12"/>
      <c r="G14" s="18"/>
      <c r="H14" s="19"/>
      <c r="I14" s="12"/>
      <c r="J14" s="187"/>
    </row>
    <row r="15" spans="1:10" ht="12.75">
      <c r="A15" s="12"/>
      <c r="B15" s="242" t="s">
        <v>238</v>
      </c>
      <c r="C15" s="243"/>
      <c r="D15" s="243"/>
      <c r="E15" s="243"/>
      <c r="F15" s="243"/>
      <c r="G15" s="243"/>
      <c r="H15" s="243"/>
      <c r="I15" s="243"/>
      <c r="J15" s="244"/>
    </row>
    <row r="16" spans="2:10" ht="12.75">
      <c r="B16" s="245"/>
      <c r="C16" s="246"/>
      <c r="D16" s="246"/>
      <c r="E16" s="246"/>
      <c r="F16" s="246"/>
      <c r="G16" s="246"/>
      <c r="H16" s="246"/>
      <c r="I16" s="246"/>
      <c r="J16" s="247"/>
    </row>
    <row r="17" spans="2:10" ht="13.5" thickBot="1">
      <c r="B17" s="248"/>
      <c r="C17" s="249"/>
      <c r="D17" s="249"/>
      <c r="E17" s="249"/>
      <c r="F17" s="249"/>
      <c r="G17" s="249"/>
      <c r="H17" s="249"/>
      <c r="I17" s="249"/>
      <c r="J17" s="250"/>
    </row>
    <row r="21" spans="5:10" ht="74.25" customHeight="1">
      <c r="E21" s="226" t="s">
        <v>254</v>
      </c>
      <c r="F21" s="226"/>
      <c r="G21" s="226"/>
      <c r="H21" s="226"/>
      <c r="I21" s="226"/>
      <c r="J21" s="226"/>
    </row>
  </sheetData>
  <sheetProtection/>
  <mergeCells count="5">
    <mergeCell ref="E21:J21"/>
    <mergeCell ref="D12:E12"/>
    <mergeCell ref="G12:H12"/>
    <mergeCell ref="A12:B12"/>
    <mergeCell ref="B15:J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jrataj</dc:creator>
  <cp:keywords/>
  <dc:description/>
  <cp:lastModifiedBy>serwis</cp:lastModifiedBy>
  <cp:lastPrinted>2017-05-15T06:56:33Z</cp:lastPrinted>
  <dcterms:created xsi:type="dcterms:W3CDTF">2002-10-22T11:09:32Z</dcterms:created>
  <dcterms:modified xsi:type="dcterms:W3CDTF">2017-05-15T09:50:48Z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-1143584659</vt:i4>
  </property>
  <property fmtid="{D5CDD505-2E9C-101B-9397-08002B2CF9AE}" pid="3" name="_AuthorEmail">
    <vt:lpwstr>jarek@spzoz.krotoszyn.pl</vt:lpwstr>
  </property>
  <property fmtid="{D5CDD505-2E9C-101B-9397-08002B2CF9AE}" pid="4" name="_AuthorEmailDisplayName">
    <vt:lpwstr>Jarek Ratajek - firmowe</vt:lpwstr>
  </property>
  <property fmtid="{D5CDD505-2E9C-101B-9397-08002B2CF9AE}" pid="5" name="_EmailSubject">
    <vt:lpwstr>Przetarg - SPZOZ Krotoszyn</vt:lpwstr>
  </property>
  <property fmtid="{D5CDD505-2E9C-101B-9397-08002B2CF9AE}" pid="6" name="_ReviewingToolsShownOnce">
    <vt:lpwstr/>
  </property>
</Properties>
</file>